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Лист2!$A$3:$P$579</definedName>
    <definedName name="_xlnm._FilterDatabase" localSheetId="1" hidden="1">Лист3!$A$4:$M$121</definedName>
  </definedNames>
  <calcPr calcId="162913"/>
</workbook>
</file>

<file path=xl/calcChain.xml><?xml version="1.0" encoding="utf-8"?>
<calcChain xmlns="http://schemas.openxmlformats.org/spreadsheetml/2006/main">
  <c r="J248" i="2" l="1"/>
  <c r="M248" i="2"/>
  <c r="J348" i="2" l="1"/>
  <c r="M348" i="2"/>
  <c r="J349" i="2"/>
  <c r="M349" i="2"/>
  <c r="J543" i="2"/>
  <c r="M543" i="2"/>
  <c r="J363" i="2" l="1"/>
  <c r="M363" i="2"/>
  <c r="J365" i="2"/>
  <c r="M365" i="2"/>
  <c r="J93" i="2" l="1"/>
  <c r="M93"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D112" i="3"/>
  <c r="D113" i="3"/>
  <c r="E114" i="3"/>
  <c r="E117" i="3"/>
  <c r="E118" i="3"/>
  <c r="I103" i="3" l="1"/>
  <c r="J103" i="3" s="1"/>
  <c r="L103" i="3" s="1"/>
  <c r="I82" i="3"/>
  <c r="I18" i="3"/>
  <c r="J18" i="3" s="1"/>
  <c r="L18" i="3" s="1"/>
  <c r="I49" i="3"/>
  <c r="I10" i="3"/>
  <c r="J10" i="3" s="1"/>
  <c r="L10" i="3" s="1"/>
  <c r="I110" i="3"/>
  <c r="J110" i="3" s="1"/>
  <c r="L110" i="3" s="1"/>
  <c r="I77" i="3"/>
  <c r="J77" i="3" s="1"/>
  <c r="L77" i="3" s="1"/>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M487" i="2" l="1"/>
  <c r="J487" i="2"/>
  <c r="M486" i="2"/>
  <c r="J486" i="2"/>
  <c r="M482" i="2"/>
  <c r="J482" i="2"/>
  <c r="J470" i="2"/>
  <c r="J5" i="2" l="1"/>
  <c r="J6" i="2"/>
  <c r="J7" i="2"/>
  <c r="J12" i="2"/>
  <c r="J13" i="2"/>
  <c r="J14" i="2"/>
  <c r="J20" i="2"/>
  <c r="J21" i="2"/>
  <c r="J23" i="2"/>
  <c r="J30" i="2"/>
  <c r="J31" i="2"/>
  <c r="J38" i="2"/>
  <c r="J39" i="2"/>
  <c r="J41" i="2"/>
  <c r="J42" i="2"/>
  <c r="J43" i="2"/>
  <c r="J45" i="2"/>
  <c r="J46" i="2"/>
  <c r="J47" i="2"/>
  <c r="J48" i="2"/>
  <c r="J50" i="2"/>
  <c r="J51" i="2"/>
  <c r="J52" i="2"/>
  <c r="J53" i="2"/>
  <c r="J54" i="2"/>
  <c r="J56" i="2"/>
  <c r="J58" i="2"/>
  <c r="J59" i="2"/>
  <c r="J61" i="2"/>
  <c r="J62" i="2"/>
  <c r="J63" i="2"/>
  <c r="J65" i="2"/>
  <c r="J66" i="2"/>
  <c r="J68" i="2"/>
  <c r="J69" i="2"/>
  <c r="J72" i="2"/>
  <c r="J73" i="2"/>
  <c r="J74" i="2"/>
  <c r="J75" i="2"/>
  <c r="J76" i="2"/>
  <c r="J77" i="2"/>
  <c r="J78" i="2"/>
  <c r="J79" i="2"/>
  <c r="J84" i="2"/>
  <c r="J88" i="2"/>
  <c r="J94" i="2"/>
  <c r="J96" i="2"/>
  <c r="J97" i="2"/>
  <c r="J98" i="2"/>
  <c r="J99" i="2"/>
  <c r="J101" i="2"/>
  <c r="J103" i="2"/>
  <c r="J104" i="2"/>
  <c r="J106" i="2"/>
  <c r="J107" i="2"/>
  <c r="J108" i="2"/>
  <c r="J111" i="2"/>
  <c r="J132" i="2"/>
  <c r="J133" i="2"/>
  <c r="J134" i="2"/>
  <c r="J135" i="2"/>
  <c r="J136" i="2"/>
  <c r="J137" i="2"/>
  <c r="J138" i="2"/>
  <c r="J140" i="2"/>
  <c r="J142" i="2"/>
  <c r="J148" i="2"/>
  <c r="J153" i="2"/>
  <c r="J154" i="2"/>
  <c r="J155" i="2"/>
  <c r="J156" i="2"/>
  <c r="J157" i="2"/>
  <c r="J159" i="2"/>
  <c r="J160" i="2"/>
  <c r="J161" i="2"/>
  <c r="J162" i="2"/>
  <c r="J163" i="2"/>
  <c r="J164" i="2"/>
  <c r="J166" i="2"/>
  <c r="J167" i="2"/>
  <c r="J168" i="2"/>
  <c r="J170" i="2"/>
  <c r="J171" i="2"/>
  <c r="J172" i="2"/>
  <c r="J176" i="2"/>
  <c r="J178" i="2"/>
  <c r="J179" i="2"/>
  <c r="J180" i="2"/>
  <c r="J181" i="2"/>
  <c r="J183" i="2"/>
  <c r="J184" i="2"/>
  <c r="J185" i="2"/>
  <c r="J186" i="2"/>
  <c r="J187" i="2"/>
  <c r="J188" i="2"/>
  <c r="J189" i="2"/>
  <c r="J190" i="2"/>
  <c r="J191" i="2"/>
  <c r="J192" i="2"/>
  <c r="J193" i="2"/>
  <c r="J195" i="2"/>
  <c r="J196" i="2"/>
  <c r="J197" i="2"/>
  <c r="J198" i="2"/>
  <c r="J199" i="2"/>
  <c r="J200" i="2"/>
  <c r="J201" i="2"/>
  <c r="J202" i="2"/>
  <c r="J203" i="2"/>
  <c r="J207" i="2"/>
  <c r="J208" i="2"/>
  <c r="J209" i="2"/>
  <c r="J210" i="2"/>
  <c r="J211" i="2"/>
  <c r="J212" i="2"/>
  <c r="J213" i="2"/>
  <c r="J215" i="2"/>
  <c r="J216" i="2"/>
  <c r="J218" i="2"/>
  <c r="J219" i="2"/>
  <c r="J228" i="2"/>
  <c r="J229" i="2"/>
  <c r="J230" i="2"/>
  <c r="J231" i="2"/>
  <c r="J233" i="2"/>
  <c r="J234" i="2"/>
  <c r="J236" i="2"/>
  <c r="J237" i="2"/>
  <c r="J241" i="2"/>
  <c r="J243" i="2"/>
  <c r="J244" i="2"/>
  <c r="J245" i="2"/>
  <c r="J247" i="2"/>
  <c r="J249" i="2"/>
  <c r="J251" i="2"/>
  <c r="J252" i="2"/>
  <c r="J254" i="2"/>
  <c r="J255" i="2"/>
  <c r="J256" i="2"/>
  <c r="J258" i="2"/>
  <c r="J261" i="2"/>
  <c r="J262" i="2"/>
  <c r="J263" i="2"/>
  <c r="J264" i="2"/>
  <c r="J265" i="2"/>
  <c r="J266" i="2"/>
  <c r="J268" i="2"/>
  <c r="J269" i="2"/>
  <c r="J271" i="2"/>
  <c r="J272" i="2"/>
  <c r="J273" i="2"/>
  <c r="J274" i="2"/>
  <c r="J277" i="2"/>
  <c r="J278" i="2"/>
  <c r="J280" i="2"/>
  <c r="J281" i="2"/>
  <c r="J282" i="2"/>
  <c r="J283" i="2"/>
  <c r="J284" i="2"/>
  <c r="J285" i="2"/>
  <c r="J287" i="2"/>
  <c r="J288" i="2"/>
  <c r="J290" i="2"/>
  <c r="J291" i="2"/>
  <c r="J301" i="2"/>
  <c r="J303" i="2"/>
  <c r="J304" i="2"/>
  <c r="J306" i="2"/>
  <c r="J309" i="2"/>
  <c r="J311" i="2"/>
  <c r="J313" i="2"/>
  <c r="J317" i="2"/>
  <c r="J318" i="2"/>
  <c r="J320" i="2"/>
  <c r="J324" i="2"/>
  <c r="J325" i="2"/>
  <c r="J327" i="2"/>
  <c r="J328" i="2"/>
  <c r="J333" i="2"/>
  <c r="J334" i="2"/>
  <c r="J335" i="2"/>
  <c r="J336" i="2"/>
  <c r="J337" i="2"/>
  <c r="J338" i="2"/>
  <c r="J339" i="2"/>
  <c r="J340" i="2"/>
  <c r="J341" i="2"/>
  <c r="J342" i="2"/>
  <c r="J343" i="2"/>
  <c r="J345" i="2"/>
  <c r="J353" i="2"/>
  <c r="J355" i="2"/>
  <c r="J356" i="2"/>
  <c r="J358" i="2"/>
  <c r="J359" i="2"/>
  <c r="J360" i="2"/>
  <c r="J361" i="2"/>
  <c r="J366" i="2"/>
  <c r="J367" i="2"/>
  <c r="J387" i="2"/>
  <c r="J390" i="2"/>
  <c r="J391" i="2"/>
  <c r="J392" i="2"/>
  <c r="J394" i="2"/>
  <c r="J395" i="2"/>
  <c r="J402" i="2"/>
  <c r="J403" i="2"/>
  <c r="J404" i="2"/>
  <c r="J406" i="2"/>
  <c r="J407" i="2"/>
  <c r="J419" i="2"/>
  <c r="J423" i="2"/>
  <c r="J425" i="2"/>
  <c r="J428" i="2"/>
  <c r="J440" i="2"/>
  <c r="J443" i="2"/>
  <c r="J445" i="2"/>
  <c r="J446" i="2"/>
  <c r="J451" i="2"/>
  <c r="J454" i="2"/>
  <c r="J455" i="2"/>
  <c r="J459" i="2"/>
  <c r="J461" i="2"/>
  <c r="J463" i="2"/>
  <c r="J494" i="2"/>
  <c r="J495" i="2"/>
  <c r="J496" i="2"/>
  <c r="J497" i="2"/>
  <c r="J498" i="2"/>
  <c r="J499" i="2"/>
  <c r="J500" i="2"/>
  <c r="J503" i="2"/>
  <c r="J506" i="2"/>
  <c r="J510" i="2"/>
  <c r="J515" i="2"/>
  <c r="J521" i="2"/>
  <c r="J524" i="2"/>
  <c r="J526" i="2"/>
  <c r="J527" i="2"/>
  <c r="J528" i="2"/>
  <c r="J529" i="2"/>
  <c r="J530" i="2"/>
  <c r="J531" i="2"/>
  <c r="J540" i="2"/>
  <c r="J542" i="2"/>
  <c r="J545" i="2"/>
  <c r="J546" i="2"/>
  <c r="J551" i="2"/>
  <c r="J554" i="2"/>
  <c r="J560" i="2"/>
  <c r="J562" i="2"/>
  <c r="J569" i="2"/>
  <c r="M5" i="2" l="1"/>
  <c r="M6" i="2"/>
  <c r="M7" i="2"/>
  <c r="M12" i="2"/>
  <c r="M13" i="2"/>
  <c r="M14" i="2"/>
  <c r="M20" i="2"/>
  <c r="M21" i="2"/>
  <c r="M23" i="2"/>
  <c r="M30" i="2"/>
  <c r="M31" i="2"/>
  <c r="M38" i="2"/>
  <c r="M39" i="2"/>
  <c r="M41" i="2"/>
  <c r="M42" i="2"/>
  <c r="M43" i="2"/>
  <c r="M45" i="2"/>
  <c r="M46" i="2"/>
  <c r="M47" i="2"/>
  <c r="M48" i="2"/>
  <c r="M50" i="2"/>
  <c r="M51" i="2"/>
  <c r="M52" i="2"/>
  <c r="M53" i="2"/>
  <c r="M54" i="2"/>
  <c r="M56" i="2"/>
  <c r="M58" i="2"/>
  <c r="M59" i="2"/>
  <c r="M61" i="2"/>
  <c r="M62" i="2"/>
  <c r="M63" i="2"/>
  <c r="M65" i="2"/>
  <c r="M66" i="2"/>
  <c r="M68" i="2"/>
  <c r="M69" i="2"/>
  <c r="M72" i="2"/>
  <c r="M73" i="2"/>
  <c r="M74" i="2"/>
  <c r="M75" i="2"/>
  <c r="M76" i="2"/>
  <c r="M77" i="2"/>
  <c r="M78" i="2"/>
  <c r="M79" i="2"/>
  <c r="M84" i="2"/>
  <c r="M88" i="2"/>
  <c r="M94" i="2"/>
  <c r="M96" i="2"/>
  <c r="M97" i="2"/>
  <c r="M98" i="2"/>
  <c r="M99" i="2"/>
  <c r="M101" i="2"/>
  <c r="M103" i="2"/>
  <c r="M104" i="2"/>
  <c r="M106" i="2"/>
  <c r="M107" i="2"/>
  <c r="M108" i="2"/>
  <c r="M111" i="2"/>
  <c r="M132" i="2"/>
  <c r="M133" i="2"/>
  <c r="M134" i="2"/>
  <c r="M135" i="2"/>
  <c r="M136" i="2"/>
  <c r="M137" i="2"/>
  <c r="M138" i="2"/>
  <c r="M140" i="2"/>
  <c r="M142" i="2"/>
  <c r="M148" i="2"/>
  <c r="M153" i="2"/>
  <c r="M154" i="2"/>
  <c r="M155" i="2"/>
  <c r="M156" i="2"/>
  <c r="M157" i="2"/>
  <c r="M159" i="2"/>
  <c r="M160" i="2"/>
  <c r="M161" i="2"/>
  <c r="M162" i="2"/>
  <c r="M163" i="2"/>
  <c r="M164" i="2"/>
  <c r="M166" i="2"/>
  <c r="M167" i="2"/>
  <c r="M170" i="2"/>
  <c r="M171" i="2"/>
  <c r="M172" i="2"/>
  <c r="M176" i="2"/>
  <c r="M178" i="2"/>
  <c r="M179" i="2"/>
  <c r="M180" i="2"/>
  <c r="M181" i="2"/>
  <c r="M183" i="2"/>
  <c r="M184" i="2"/>
  <c r="M185" i="2"/>
  <c r="M186" i="2"/>
  <c r="M187" i="2"/>
  <c r="M188" i="2"/>
  <c r="M189" i="2"/>
  <c r="M190" i="2"/>
  <c r="M191" i="2"/>
  <c r="M192" i="2"/>
  <c r="M193" i="2"/>
  <c r="M195" i="2"/>
  <c r="M196" i="2"/>
  <c r="M197" i="2"/>
  <c r="M198" i="2"/>
  <c r="M199" i="2"/>
  <c r="M200" i="2"/>
  <c r="M201" i="2"/>
  <c r="M202" i="2"/>
  <c r="M203" i="2"/>
  <c r="M207" i="2"/>
  <c r="M208" i="2"/>
  <c r="M209" i="2"/>
  <c r="M210" i="2"/>
  <c r="M211" i="2"/>
  <c r="M212" i="2"/>
  <c r="M213" i="2"/>
  <c r="M215" i="2"/>
  <c r="M216" i="2"/>
  <c r="M218" i="2"/>
  <c r="M219" i="2"/>
  <c r="M228" i="2"/>
  <c r="M229" i="2"/>
  <c r="M230" i="2"/>
  <c r="M231" i="2"/>
  <c r="M233" i="2"/>
  <c r="M234" i="2"/>
  <c r="M236" i="2"/>
  <c r="M237" i="2"/>
  <c r="M241" i="2"/>
  <c r="M243" i="2"/>
  <c r="M244" i="2"/>
  <c r="M245" i="2"/>
  <c r="M247" i="2"/>
  <c r="M249" i="2"/>
  <c r="M251" i="2"/>
  <c r="M252" i="2"/>
  <c r="M254" i="2"/>
  <c r="M255" i="2"/>
  <c r="M256" i="2"/>
  <c r="M258" i="2"/>
  <c r="M261" i="2"/>
  <c r="M262" i="2"/>
  <c r="M263" i="2"/>
  <c r="M264" i="2"/>
  <c r="M265" i="2"/>
  <c r="M266" i="2"/>
  <c r="M268" i="2"/>
  <c r="M269" i="2"/>
  <c r="M271" i="2"/>
  <c r="M272" i="2"/>
  <c r="M273" i="2"/>
  <c r="M274" i="2"/>
  <c r="M277" i="2"/>
  <c r="M278" i="2"/>
  <c r="M280" i="2"/>
  <c r="M281" i="2"/>
  <c r="M282" i="2"/>
  <c r="M283" i="2"/>
  <c r="M284" i="2"/>
  <c r="M285" i="2"/>
  <c r="M287" i="2"/>
  <c r="M288" i="2"/>
  <c r="M290" i="2"/>
  <c r="M291" i="2"/>
  <c r="M301" i="2"/>
  <c r="M303" i="2"/>
  <c r="M304" i="2"/>
  <c r="M306" i="2"/>
  <c r="M309" i="2"/>
  <c r="M311" i="2"/>
  <c r="M313" i="2"/>
  <c r="M317" i="2"/>
  <c r="M318" i="2"/>
  <c r="M320" i="2"/>
  <c r="M324" i="2"/>
  <c r="M325" i="2"/>
  <c r="M327" i="2"/>
  <c r="M328" i="2"/>
  <c r="M333" i="2"/>
  <c r="M334" i="2"/>
  <c r="M335" i="2"/>
  <c r="M336" i="2"/>
  <c r="M337" i="2"/>
  <c r="M338" i="2"/>
  <c r="M339" i="2"/>
  <c r="M340" i="2"/>
  <c r="M341" i="2"/>
  <c r="M342" i="2"/>
  <c r="M343" i="2"/>
  <c r="M345" i="2"/>
  <c r="M353" i="2"/>
  <c r="M355" i="2"/>
  <c r="M356" i="2"/>
  <c r="M358" i="2"/>
  <c r="M359" i="2"/>
  <c r="M360" i="2"/>
  <c r="M361" i="2"/>
  <c r="M366" i="2"/>
  <c r="M367" i="2"/>
  <c r="M387" i="2"/>
  <c r="M390" i="2"/>
  <c r="M391" i="2"/>
  <c r="M392" i="2"/>
  <c r="M394" i="2"/>
  <c r="M395" i="2"/>
  <c r="M402" i="2"/>
  <c r="M403" i="2"/>
  <c r="M404" i="2"/>
  <c r="M406" i="2"/>
  <c r="M407" i="2"/>
  <c r="M419" i="2"/>
  <c r="M423" i="2"/>
  <c r="M425" i="2"/>
  <c r="M428" i="2"/>
  <c r="M440" i="2"/>
  <c r="M443" i="2"/>
  <c r="M445" i="2"/>
  <c r="M446" i="2"/>
  <c r="M451" i="2"/>
  <c r="M454" i="2"/>
  <c r="M455" i="2"/>
  <c r="M459" i="2"/>
  <c r="M494" i="2"/>
  <c r="M495" i="2"/>
  <c r="M496" i="2"/>
  <c r="M497" i="2"/>
  <c r="M498" i="2"/>
  <c r="M499" i="2"/>
  <c r="M500" i="2"/>
  <c r="M503" i="2"/>
  <c r="M506" i="2"/>
  <c r="M510" i="2"/>
  <c r="M515" i="2"/>
  <c r="M521" i="2"/>
  <c r="M524" i="2"/>
  <c r="M526" i="2"/>
  <c r="M527" i="2"/>
  <c r="M528" i="2"/>
  <c r="M529" i="2"/>
  <c r="M530" i="2"/>
  <c r="M531" i="2"/>
  <c r="M540" i="2"/>
  <c r="M542" i="2"/>
  <c r="M545" i="2"/>
  <c r="M546" i="2"/>
  <c r="M551" i="2"/>
  <c r="M554" i="2"/>
  <c r="M560" i="2"/>
  <c r="M562" i="2"/>
  <c r="M569" i="2"/>
  <c r="M4" i="2"/>
  <c r="J4" i="2"/>
</calcChain>
</file>

<file path=xl/sharedStrings.xml><?xml version="1.0" encoding="utf-8"?>
<sst xmlns="http://schemas.openxmlformats.org/spreadsheetml/2006/main" count="2244" uniqueCount="502">
  <si>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</si>
  <si>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</si>
  <si>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</si>
  <si>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</si>
  <si>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</si>
  <si>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</si>
  <si>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</si>
  <si>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</si>
  <si>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</si>
  <si>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</si>
  <si>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</si>
  <si>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</si>
  <si>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</si>
  <si>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</si>
  <si>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</si>
  <si>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</si>
  <si>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</si>
  <si>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</si>
  <si>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</si>
  <si>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</si>
  <si>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</si>
  <si>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</si>
  <si>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</si>
  <si>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</si>
  <si>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</si>
  <si>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</si>
  <si>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</si>
  <si>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</si>
  <si>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</si>
  <si>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</si>
  <si>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</si>
  <si>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</si>
  <si>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</si>
  <si>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</si>
  <si>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</si>
  <si>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</si>
  <si>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</si>
  <si>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</si>
  <si>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</si>
  <si>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</si>
  <si>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</si>
  <si>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</si>
  <si>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</si>
  <si>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</si>
  <si>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</si>
  <si>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</si>
  <si>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</si>
  <si>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</si>
  <si>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</si>
  <si>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</si>
  <si>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</si>
  <si>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</si>
  <si>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</si>
  <si>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</si>
  <si>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</si>
  <si>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</si>
  <si>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</si>
  <si>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</si>
  <si>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</si>
  <si>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</si>
  <si>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</si>
  <si>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</si>
  <si>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</si>
  <si>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</si>
  <si>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</si>
  <si>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</si>
  <si>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</si>
  <si>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</si>
  <si>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</si>
  <si>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</si>
  <si>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</si>
  <si>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</si>
  <si>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</si>
  <si>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</si>
  <si>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</si>
  <si>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</si>
  <si>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</si>
  <si>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</si>
  <si>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</si>
  <si>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</si>
  <si>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</si>
  <si>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</si>
  <si>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</si>
  <si>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</si>
  <si>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</si>
  <si>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</si>
  <si>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</si>
  <si>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</si>
  <si>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</si>
  <si>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</si>
  <si>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</si>
  <si>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</si>
  <si>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врач-нефролог</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</si>
  <si>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</si>
  <si>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</si>
  <si>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</si>
  <si>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</si>
  <si>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</si>
  <si>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</si>
  <si>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</si>
  <si>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</si>
  <si>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</si>
  <si>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</si>
  <si>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</si>
  <si>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</si>
  <si>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</si>
  <si>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медицинская сестра процедурной</t>
  </si>
  <si>
    <t>клинико-диагностическая лаборатория</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</si>
  <si>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</si>
  <si>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</si>
  <si>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</si>
  <si>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</si>
  <si>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</si>
  <si>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</si>
  <si>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</si>
  <si>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</si>
  <si>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</si>
  <si>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</si>
  <si>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</si>
  <si>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</si>
  <si>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</si>
  <si>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</si>
  <si>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</si>
  <si>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</si>
  <si>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</si>
  <si>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</si>
  <si>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</si>
  <si>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</si>
  <si>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</si>
  <si>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</si>
  <si>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</si>
  <si>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</si>
  <si>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</si>
  <si>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</si>
  <si>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</si>
  <si>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</si>
  <si>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</si>
  <si>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</si>
  <si>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</si>
  <si>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</si>
  <si>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</si>
  <si>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</si>
  <si>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</si>
  <si>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</si>
  <si>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</si>
  <si>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</si>
  <si>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</si>
  <si>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</si>
  <si>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</si>
  <si>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</si>
  <si>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</si>
  <si>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</si>
  <si>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</si>
  <si>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</si>
  <si>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</si>
  <si>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</si>
  <si>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</si>
  <si>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</si>
  <si>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</si>
  <si>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</si>
  <si>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</si>
  <si>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</si>
  <si>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</si>
  <si>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</si>
  <si>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</si>
  <si>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</si>
  <si>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</si>
  <si>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</si>
  <si>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</si>
  <si>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</si>
  <si>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</si>
  <si>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</si>
  <si>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</si>
  <si>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</si>
  <si>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</si>
  <si>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</si>
  <si>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</si>
  <si>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</si>
  <si>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</si>
  <si>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</si>
  <si>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</si>
  <si>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</si>
  <si>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</si>
  <si>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</si>
  <si>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</si>
  <si>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</si>
  <si>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lipetsk-emergency</t>
  </si>
  <si>
    <t>obl-stom-center</t>
  </si>
  <si>
    <t>obl-blood-station</t>
  </si>
  <si>
    <t>obl-antispid</t>
  </si>
  <si>
    <t>obl-perinatalny-center</t>
  </si>
  <si>
    <t>lipetsk-clinic-infec-bolnitsa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</si>
  <si>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</si>
  <si>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</si>
  <si>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</si>
  <si>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</si>
  <si>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</si>
  <si>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</si>
  <si>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</si>
  <si>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</si>
  <si>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</si>
  <si>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</si>
  <si>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</si>
  <si>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</si>
  <si>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стационар </t>
  </si>
  <si>
    <t>кабинет функциональной диагностики</t>
  </si>
  <si>
    <t>кабинет ультразвуковой диагностики</t>
  </si>
  <si>
    <t>медицинская сестра - анестезист</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</si>
  <si>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</si>
  <si>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</si>
  <si>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</si>
  <si>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</si>
  <si>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</si>
  <si>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</si>
  <si>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</si>
  <si>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</si>
  <si>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</si>
  <si>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</si>
  <si>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</si>
  <si>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</si>
  <si>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</si>
  <si>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</si>
  <si>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</si>
  <si>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</si>
  <si>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</si>
  <si>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</si>
  <si>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</si>
  <si>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</si>
  <si>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</si>
  <si>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</si>
  <si>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</si>
  <si>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</si>
  <si>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</si>
  <si>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</si>
  <si>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</si>
  <si>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</si>
  <si>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</si>
  <si>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</si>
  <si>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</si>
  <si>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</si>
  <si>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</si>
  <si>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</si>
  <si>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</si>
  <si>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</si>
  <si>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</si>
  <si>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</si>
  <si>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</si>
  <si>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</si>
  <si>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</si>
  <si>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</si>
  <si>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</si>
  <si>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</si>
  <si>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</si>
  <si>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</si>
  <si>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</si>
  <si>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</si>
  <si>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</si>
  <si>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</si>
  <si>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</si>
  <si>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</si>
  <si>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</si>
  <si>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</si>
  <si>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</si>
  <si>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</si>
  <si>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</si>
  <si>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</si>
  <si>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</si>
  <si>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</si>
  <si>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</si>
  <si>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</si>
  <si>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</si>
  <si>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</si>
  <si>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</si>
  <si>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</si>
  <si>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</si>
  <si>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</si>
  <si>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</si>
  <si>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</si>
  <si>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</si>
  <si>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</si>
  <si>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</si>
  <si>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</si>
  <si>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</si>
  <si>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</si>
  <si>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</si>
  <si>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</si>
  <si>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</si>
  <si>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</si>
  <si>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</si>
  <si>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</si>
  <si>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</si>
  <si>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</si>
  <si>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</si>
  <si>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</si>
  <si>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</si>
  <si>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</si>
  <si>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</si>
  <si>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</si>
  <si>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</si>
  <si>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</si>
  <si>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</si>
  <si>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</si>
  <si>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</si>
  <si>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</si>
  <si>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</si>
  <si>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</si>
  <si>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</si>
  <si>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</si>
  <si>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</si>
  <si>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</si>
  <si>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</si>
  <si>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</si>
  <si>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</si>
  <si>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67500-80000</t>
  </si>
  <si>
    <t>52970-64000</t>
  </si>
  <si>
    <t>26600-30000</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</si>
  <si>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</si>
  <si>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</si>
  <si>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</si>
  <si>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</si>
  <si>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</si>
  <si>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</si>
  <si>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</si>
  <si>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</si>
  <si>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</si>
  <si>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</si>
  <si>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</si>
  <si>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</si>
  <si>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</si>
  <si>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</si>
  <si>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</si>
  <si>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</si>
  <si>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</si>
  <si>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</si>
  <si>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</si>
  <si>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</si>
  <si>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</si>
  <si>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</si>
  <si>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</si>
  <si>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</si>
  <si>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(п.Петровский)</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</si>
  <si>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</si>
  <si>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</si>
  <si>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</si>
  <si>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</si>
  <si>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</si>
  <si>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отдел материально-технического обеспечения</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</si>
  <si>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</si>
  <si>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</si>
  <si>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</si>
  <si>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</si>
  <si>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</si>
  <si>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</si>
  <si>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</si>
  <si>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</si>
  <si>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</si>
  <si>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</si>
  <si>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</si>
  <si>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</si>
  <si>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</si>
  <si>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</si>
  <si>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</si>
  <si>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</si>
  <si>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</si>
  <si>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</si>
  <si>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</si>
  <si>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</si>
  <si>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</si>
  <si>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</si>
  <si>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</si>
  <si>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</si>
  <si>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</si>
  <si>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</si>
  <si>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</si>
  <si>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</si>
  <si>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</si>
  <si>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</si>
  <si>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</si>
  <si>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врач-токсиколог</t>
  </si>
  <si>
    <t>поликлиника №2</t>
  </si>
  <si>
    <t>врач приемного отделения</t>
  </si>
  <si>
    <t>врач общей практики</t>
  </si>
  <si>
    <t>лифтер</t>
  </si>
  <si>
    <t>фельдшер отделения ОВП (семейной медицины) с.Одоевщино</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</si>
  <si>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</si>
  <si>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</si>
  <si>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</si>
  <si>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врач-челюстно-лицевой хирург</t>
  </si>
  <si>
    <t>врач-торакальный хирург</t>
  </si>
  <si>
    <t>врач-сердечно-сосудистый хирург</t>
  </si>
  <si>
    <t>БИТ</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</si>
  <si>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</si>
  <si>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</si>
  <si>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</si>
  <si>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</si>
  <si>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</si>
  <si>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</si>
  <si>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</si>
  <si>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</si>
  <si>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</si>
  <si>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</si>
  <si>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</si>
  <si>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</si>
  <si>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</si>
  <si>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врач онколог</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</si>
  <si>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</si>
  <si>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</si>
  <si>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</si>
  <si>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</si>
  <si>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</si>
  <si>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</si>
  <si>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</si>
  <si>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</si>
  <si>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ООВП (СМ) с. Частая Дубрава, Вербилово, Новая Деревня</t>
  </si>
  <si>
    <t>сотрудник транспортной бригады</t>
  </si>
  <si>
    <t>врач -эпидемиолог</t>
  </si>
  <si>
    <t>медицинская сестра (палатная,процедурной, приемного отделения)</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</si>
  <si>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</si>
  <si>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</si>
  <si>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</si>
  <si>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</si>
  <si>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преподаватель  «Неотложная медицинская помощь на догоспитальном этапе»</t>
  </si>
  <si>
    <t>заведующий отделением</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</si>
  <si>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</si>
  <si>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</si>
  <si>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</si>
  <si>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</si>
  <si>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</si>
  <si>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</si>
  <si>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</si>
  <si>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</si>
  <si>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</si>
  <si>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</si>
  <si>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</si>
  <si>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</si>
  <si>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«Чаплыгинская районная больница»     Код 8-474-75 2-22-36, 8-474-75 2-23-65 И.о.главного врача Щемелинина Елена Владимировна</t>
  </si>
  <si>
    <t>врач детский хирург</t>
  </si>
  <si>
    <t>мкдицинская сестра участковая</t>
  </si>
  <si>
    <t>врачебная амбулатория, Байгорское, Бреславское</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</si>
  <si>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Винокуров Александр Сергеевич</t>
  </si>
  <si>
    <t>стационар(поликлиника)</t>
  </si>
  <si>
    <t>врач-ревматолог</t>
  </si>
  <si>
    <t>Отделение ОВП:с.Новополянье, пос.Рощинский</t>
  </si>
  <si>
    <t>преподаватель клинических дисциплин</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</si>
  <si>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Банникова Екатерина  Алексеевна</t>
  </si>
  <si>
    <t>врач-терапевт кабинета неотложной медицинской помощи</t>
  </si>
  <si>
    <t>детское поликлиническое отделение (изолятор)</t>
  </si>
  <si>
    <t xml:space="preserve">детское поликлиническое отделение </t>
  </si>
  <si>
    <t>медицинская сестра перевязочной</t>
  </si>
  <si>
    <t>медицинская сестра функциональной диагностики</t>
  </si>
  <si>
    <t>медицинская сестра перевязочной хирургического отделения</t>
  </si>
  <si>
    <t>врач-гастроэнтеролог</t>
  </si>
  <si>
    <t>врпач-хирург</t>
  </si>
  <si>
    <t>поликлиника (Воловская РБ)</t>
  </si>
  <si>
    <t>стационар (Воловская РБ)</t>
  </si>
  <si>
    <t>ФАП Большовский (Воловская РБ)</t>
  </si>
  <si>
    <t>заведующий фельдшерско-акушерским пунктом -фельдшер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</si>
  <si>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30.000 руб.</t>
  </si>
  <si>
    <t>предоставляется жилье,  ежемесячная денежная компенсация за наем (поднаем) жилых помещений, ежемесячная денежная компенсация по оплате ЖКХ</t>
  </si>
  <si>
    <t xml:space="preserve">Государственное учреждение здравоохранения «Липецкая городская поликлиника № 1»                                                              г.Липецк, ул.Петра Смородина, д.13                                                                         44-75-65                                                                                    Главный врач Гулевская Мария Михайловна </t>
  </si>
  <si>
    <t>Областное казенное учреждение "Медицинский центр мобилизационных резервов "Резерв" Директор Леликова Людмила Ивановна Код 8-474-2 тел.47-30-24; 45-71-89</t>
  </si>
  <si>
    <t>врач-детский кардиолог</t>
  </si>
  <si>
    <t>врач общей практики (семейный врач) с.Верхняя Матренка, с. Лебедянка</t>
  </si>
  <si>
    <t>медицинская сестра участковая (п. Петровский)</t>
  </si>
  <si>
    <t>врач-уролог на 0,5 ставки</t>
  </si>
  <si>
    <t>Каликинская больница</t>
  </si>
  <si>
    <t>отделение ОВП:с.Шовское, с. Троекурово</t>
  </si>
  <si>
    <t>ООВП(СМ) с.Ситовка</t>
  </si>
  <si>
    <t>женская консультация с. Кузьминские Отвержки</t>
  </si>
  <si>
    <t>д.Новая Деревня, Вербилово, Троицкое, Частая дубрава</t>
  </si>
  <si>
    <t>кабинет неотложной медицинской помощи</t>
  </si>
  <si>
    <t>Дмитриевский ФАП, Соловьевский АП, Озерский ФАП</t>
  </si>
  <si>
    <t>медицинский лабораторный техник (фельдшер-лаборант)</t>
  </si>
  <si>
    <t>врач по спортивной медицине г. Елец</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</si>
  <si>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01.08.2025</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</si>
  <si>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</si>
  <si>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</si>
  <si>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заместитель главного врача  по медицинской части (г.Елец)</t>
  </si>
  <si>
    <t>заместитель главного врача по организационно-методическорй работе</t>
  </si>
  <si>
    <t>судебный эксперт (эксперт-генетик)</t>
  </si>
  <si>
    <t xml:space="preserve">главный специалист </t>
  </si>
  <si>
    <t>отдела защиты информации</t>
  </si>
  <si>
    <t>отдела развития и внедрения информационных систем</t>
  </si>
  <si>
    <t>плиточник (маляр)</t>
  </si>
  <si>
    <t>повар</t>
  </si>
  <si>
    <t>пищеблок</t>
  </si>
  <si>
    <t>организационно-методический отдел</t>
  </si>
  <si>
    <t>специалист по закупкам</t>
  </si>
  <si>
    <t>плотник</t>
  </si>
  <si>
    <t>хозяйственный отдел</t>
  </si>
  <si>
    <t>вакансий нет</t>
  </si>
  <si>
    <t>врач общей практики (семейный врач)  с. Лебедянка</t>
  </si>
  <si>
    <t>врач-приемного отделения-врач-терапевт</t>
  </si>
  <si>
    <t>медицинская сестра операционная</t>
  </si>
  <si>
    <t>специалист по кадрам</t>
  </si>
  <si>
    <t>итого с высшим фармацевтическим образованием:</t>
  </si>
  <si>
    <t>ГУЗ «Липецкая областная станция переливания крови»                              г.Липецк, ул.Космонавтов, д,11а  (4742) 34-80-80, 36-62-81                                         Главный врач Мурузов Игорь Васильевич</t>
  </si>
  <si>
    <t>медицинская сестра по массажу</t>
  </si>
  <si>
    <t>отделение лечебной физкультуры и массажа</t>
  </si>
  <si>
    <t xml:space="preserve">Государственное учреждение 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</si>
  <si>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«Елецкая городская детская больница»                                                              г. Елец, ул. 220 Стрелковой дивизии                                                    Код 8-474-67  тел. 2-57-95                                                                        Главный врач Деревянкина Екатерина Александровна</t>
  </si>
  <si>
    <t xml:space="preserve">кастелянша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</si>
</sst>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39">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2" fillId="5" borderId="1" xfId="0" applyFont="1" applyFill="1" applyBorder="1" applyAlignment="1">
      <alignment horizontal="center" vertical="center" wrapText="1"/>
    </xf>
    <xf numFmtId="4" fontId="12" fillId="5" borderId="1" xfId="0" applyNumberFormat="1" applyFont="1" applyFill="1" applyBorder="1" applyAlignment="1">
      <alignment horizontal="center"/>
    </xf>
    <xf numFmtId="0" fontId="1" fillId="5" borderId="1" xfId="0" applyFont="1" applyFill="1" applyBorder="1" applyAlignment="1">
      <alignment horizontal="center" vertical="center" wrapText="1"/>
    </xf>
    <xf numFmtId="0" fontId="4" fillId="5"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5" borderId="1" xfId="0" applyFont="1" applyFill="1" applyBorder="1" applyAlignment="1">
      <alignment horizontal="center" vertical="top" wrapText="1"/>
    </xf>
    <xf numFmtId="0" fontId="2" fillId="5" borderId="1"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5" borderId="1" xfId="0" applyFont="1" applyFill="1" applyBorder="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horizontal="center"/>
    </xf>
    <xf numFmtId="0" fontId="1" fillId="0" borderId="5"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0" xfId="0" applyFont="1" applyFill="1" applyAlignment="1">
      <alignmen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4" fontId="12" fillId="0" borderId="1" xfId="0" applyNumberFormat="1" applyFont="1" applyFill="1" applyBorder="1" applyAlignment="1">
      <alignment horizontal="left"/>
    </xf>
    <xf numFmtId="0" fontId="1" fillId="0" borderId="0" xfId="0" applyFont="1" applyFill="1" applyAlignment="1">
      <alignment horizontal="left" vertical="center" wrapText="1"/>
    </xf>
    <xf numFmtId="0" fontId="5" fillId="0" borderId="1" xfId="0" applyFont="1" applyFill="1" applyBorder="1" applyAlignment="1">
      <alignment horizontal="left" vertical="top" wrapText="1"/>
    </xf>
    <xf numFmtId="4" fontId="12" fillId="0" borderId="1" xfId="0" applyNumberFormat="1" applyFont="1" applyFill="1" applyBorder="1" applyAlignment="1">
      <alignment horizont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4" fontId="12" fillId="0" borderId="3" xfId="0" applyNumberFormat="1" applyFont="1" applyFill="1" applyBorder="1" applyAlignment="1">
      <alignment horizontal="center"/>
    </xf>
    <xf numFmtId="0" fontId="1" fillId="0" borderId="0"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wrapText="1"/>
    </xf>
    <xf numFmtId="0" fontId="0" fillId="5" borderId="1" xfId="0" applyFill="1" applyBorder="1" applyAlignment="1">
      <alignment horizontal="left" vertical="top" wrapText="1"/>
    </xf>
    <xf numFmtId="0" fontId="1" fillId="5" borderId="2"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5" borderId="3" xfId="0" applyFont="1" applyFill="1" applyBorder="1" applyAlignment="1">
      <alignment horizontal="center" vertical="top" wrapText="1"/>
    </xf>
    <xf numFmtId="0" fontId="5" fillId="0" borderId="1" xfId="0" applyFont="1" applyFill="1" applyBorder="1" applyAlignment="1">
      <alignment horizontal="left" vertical="top" wrapText="1"/>
    </xf>
    <xf numFmtId="0" fontId="2" fillId="5" borderId="0" xfId="0" applyFont="1" applyFill="1" applyAlignment="1">
      <alignment horizontal="center" vertical="center" wrapText="1"/>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1" fillId="5" borderId="3" xfId="0" applyFont="1" applyFill="1" applyBorder="1" applyAlignment="1">
      <alignment vertical="top" wrapText="1"/>
    </xf>
    <xf numFmtId="0" fontId="15" fillId="0" borderId="1" xfId="0" applyFont="1" applyFill="1" applyBorder="1" applyAlignment="1">
      <alignment horizontal="center" vertical="top" wrapText="1"/>
    </xf>
    <xf numFmtId="0" fontId="1" fillId="0" borderId="3" xfId="0" applyFont="1" applyFill="1" applyBorder="1" applyAlignment="1">
      <alignment horizontal="left" vertical="top" wrapText="1"/>
    </xf>
    <xf numFmtId="0" fontId="2"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4" fontId="11" fillId="0" borderId="1" xfId="0" applyNumberFormat="1" applyFont="1" applyFill="1" applyBorder="1" applyAlignment="1">
      <alignment horizontal="center"/>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top" wrapText="1"/>
    </xf>
    <xf numFmtId="0" fontId="1" fillId="0" borderId="1" xfId="0" applyFont="1" applyFill="1" applyBorder="1" applyAlignment="1">
      <alignment vertical="top" wrapText="1"/>
    </xf>
    <xf numFmtId="4" fontId="12" fillId="0" borderId="1" xfId="0" applyNumberFormat="1" applyFont="1" applyFill="1" applyBorder="1" applyAlignment="1"/>
    <xf numFmtId="0" fontId="1" fillId="0" borderId="1" xfId="0" applyFont="1" applyFill="1" applyBorder="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1" fillId="0" borderId="0" xfId="0" applyFont="1" applyFill="1" applyBorder="1" applyAlignment="1">
      <alignment horizontal="center" vertical="center" wrapText="1"/>
    </xf>
    <xf numFmtId="4" fontId="2" fillId="0" borderId="1" xfId="0" applyNumberFormat="1" applyFont="1" applyFill="1" applyBorder="1" applyAlignment="1">
      <alignment horizontal="center"/>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 fillId="0" borderId="2" xfId="0" applyFont="1" applyFill="1" applyBorder="1" applyAlignment="1">
      <alignmen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4" xfId="0" applyFont="1" applyFill="1" applyBorder="1" applyAlignment="1">
      <alignment vertical="top" wrapText="1"/>
    </xf>
    <xf numFmtId="0" fontId="1" fillId="0" borderId="3" xfId="0" applyFont="1" applyFill="1" applyBorder="1" applyAlignment="1">
      <alignmen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9" fontId="14" fillId="0" borderId="0" xfId="0" applyNumberFormat="1" applyFont="1" applyFill="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V675"/>
  <sheetViews>
    <sheetView tabSelected="1" zoomScale="90" zoomScaleNormal="90" workbookViewId="0">
      <selection activeCell="I10" sqref="I10"/>
    </sheetView>
  </sheetViews>
  <sheetFormatPr defaultColWidth="8.85546875" defaultRowHeight="19.5" customHeight="1" x14ac:dyDescent="0.25"/>
  <cols>
    <col min="1" max="1" width="6" style="2" customWidth="1"/>
    <col min="2" max="2" width="39" style="2" customWidth="1"/>
    <col min="3" max="3" width="16.28515625" style="2" hidden="1" customWidth="1"/>
    <col min="4" max="4" width="5.1406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07" t="s">
        <v>195</v>
      </c>
      <c r="B1" s="107"/>
      <c r="C1" s="107"/>
      <c r="D1" s="107"/>
      <c r="E1" s="107"/>
      <c r="F1" s="107"/>
      <c r="G1" s="107"/>
      <c r="H1" s="107"/>
      <c r="I1" s="107"/>
    </row>
    <row r="2" spans="1:13" ht="60.75" customHeight="1" x14ac:dyDescent="0.25">
      <c r="A2" s="107" t="s">
        <v>474</v>
      </c>
      <c r="B2" s="107"/>
      <c r="C2" s="107"/>
      <c r="D2" s="107"/>
      <c r="E2" s="107"/>
      <c r="F2" s="107"/>
      <c r="G2" s="107"/>
      <c r="H2" s="107"/>
      <c r="I2" s="107"/>
    </row>
    <row r="3" spans="1:13" ht="130.5" customHeight="1" x14ac:dyDescent="0.25">
      <c r="A3" s="51" t="s">
        <v>1</v>
      </c>
      <c r="B3" s="51" t="s">
        <v>63</v>
      </c>
      <c r="C3" s="51" t="s">
        <v>197</v>
      </c>
      <c r="D3" s="51" t="s">
        <v>146</v>
      </c>
      <c r="E3" s="51" t="s">
        <v>82</v>
      </c>
      <c r="F3" s="51" t="s">
        <v>71</v>
      </c>
      <c r="G3" s="51" t="s">
        <v>64</v>
      </c>
      <c r="H3" s="51" t="s">
        <v>310</v>
      </c>
      <c r="I3" s="51" t="s">
        <v>72</v>
      </c>
      <c r="J3" s="1" t="s">
        <v>196</v>
      </c>
      <c r="M3" s="1" t="s">
        <v>200</v>
      </c>
    </row>
    <row r="4" spans="1:13" s="4" customFormat="1" ht="22.5" customHeight="1" x14ac:dyDescent="0.2">
      <c r="A4" s="95" t="s">
        <v>73</v>
      </c>
      <c r="B4" s="95" t="s">
        <v>423</v>
      </c>
      <c r="C4" s="50">
        <v>1</v>
      </c>
      <c r="D4" s="50" t="s">
        <v>147</v>
      </c>
      <c r="E4" s="50" t="s">
        <v>18</v>
      </c>
      <c r="F4" s="50" t="s">
        <v>83</v>
      </c>
      <c r="G4" s="50">
        <v>1</v>
      </c>
      <c r="H4" s="52">
        <v>78.599999999999994</v>
      </c>
      <c r="I4" s="50" t="s">
        <v>133</v>
      </c>
      <c r="J4" s="47"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3" t="s">
        <v>198</v>
      </c>
      <c r="L4" s="44" t="s">
        <v>199</v>
      </c>
      <c r="M4" s="47"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95"/>
      <c r="B5" s="95"/>
      <c r="C5" s="50">
        <v>2</v>
      </c>
      <c r="D5" s="50" t="s">
        <v>147</v>
      </c>
      <c r="E5" s="50" t="s">
        <v>33</v>
      </c>
      <c r="F5" s="50" t="s">
        <v>83</v>
      </c>
      <c r="G5" s="50">
        <v>1</v>
      </c>
      <c r="H5" s="52">
        <v>79.3</v>
      </c>
      <c r="I5" s="50" t="s">
        <v>133</v>
      </c>
      <c r="J5" s="47" t="str">
        <f t="shared" ref="J5:J69"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3" t="s">
        <v>198</v>
      </c>
      <c r="L5" s="44" t="s">
        <v>199</v>
      </c>
      <c r="M5" s="47" t="str">
        <f t="shared" ref="M5:M72"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95"/>
      <c r="B6" s="95"/>
      <c r="C6" s="50">
        <v>3</v>
      </c>
      <c r="D6" s="50" t="s">
        <v>147</v>
      </c>
      <c r="E6" s="50" t="s">
        <v>8</v>
      </c>
      <c r="F6" s="50" t="s">
        <v>84</v>
      </c>
      <c r="G6" s="50">
        <v>2</v>
      </c>
      <c r="H6" s="52">
        <v>86</v>
      </c>
      <c r="I6" s="50"/>
      <c r="J6" s="47" t="str">
        <f t="shared" si="0"/>
        <v>INSERT INTO `medical_vacancies` (`id`, `keyOrganization`, `job`, `division`, `bet`, `measures`) VALUES (NULL, 'lipetsk-crb', 'врач-невролог', 'стационар', '2', '');</v>
      </c>
      <c r="K6" s="43" t="s">
        <v>198</v>
      </c>
      <c r="L6" s="44" t="s">
        <v>199</v>
      </c>
      <c r="M6"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95"/>
      <c r="B7" s="95"/>
      <c r="C7" s="50">
        <v>5</v>
      </c>
      <c r="D7" s="50" t="s">
        <v>147</v>
      </c>
      <c r="E7" s="50" t="s">
        <v>28</v>
      </c>
      <c r="F7" s="50" t="s">
        <v>83</v>
      </c>
      <c r="G7" s="50">
        <v>1</v>
      </c>
      <c r="H7" s="52">
        <v>65</v>
      </c>
      <c r="I7" s="50"/>
      <c r="J7" s="47" t="str">
        <f t="shared" si="0"/>
        <v>INSERT INTO `medical_vacancies` (`id`, `keyOrganization`, `job`, `division`, `bet`, `measures`) VALUES (NULL, 'lipetsk-crb', 'врач-хирург', 'поликлиника', '1', '');</v>
      </c>
      <c r="K7" s="43" t="s">
        <v>198</v>
      </c>
      <c r="L7" s="44" t="s">
        <v>199</v>
      </c>
      <c r="M7"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95"/>
      <c r="B8" s="95"/>
      <c r="C8" s="63"/>
      <c r="D8" s="63"/>
      <c r="E8" s="75" t="s">
        <v>6</v>
      </c>
      <c r="F8" s="75" t="s">
        <v>84</v>
      </c>
      <c r="G8" s="75">
        <v>1</v>
      </c>
      <c r="H8" s="67">
        <v>100</v>
      </c>
      <c r="I8" s="10"/>
      <c r="J8" s="75"/>
      <c r="K8" s="43"/>
      <c r="L8" s="44"/>
      <c r="M8" s="75"/>
    </row>
    <row r="9" spans="1:13" s="4" customFormat="1" ht="19.5" customHeight="1" x14ac:dyDescent="0.2">
      <c r="A9" s="95"/>
      <c r="B9" s="95"/>
      <c r="C9" s="63"/>
      <c r="D9" s="63"/>
      <c r="E9" s="80" t="s">
        <v>85</v>
      </c>
      <c r="F9" s="80" t="s">
        <v>84</v>
      </c>
      <c r="G9" s="80">
        <v>1</v>
      </c>
      <c r="H9" s="67">
        <v>65</v>
      </c>
      <c r="I9" s="10"/>
      <c r="J9" s="75"/>
      <c r="K9" s="43"/>
      <c r="L9" s="44"/>
      <c r="M9" s="75"/>
    </row>
    <row r="10" spans="1:13" s="4" customFormat="1" ht="19.5" customHeight="1" x14ac:dyDescent="0.2">
      <c r="A10" s="95"/>
      <c r="B10" s="95"/>
      <c r="C10" s="63"/>
      <c r="D10" s="63"/>
      <c r="E10" s="80" t="s">
        <v>13</v>
      </c>
      <c r="F10" s="80" t="s">
        <v>84</v>
      </c>
      <c r="G10" s="80">
        <v>1</v>
      </c>
      <c r="H10" s="67"/>
      <c r="I10" s="10"/>
      <c r="J10" s="75"/>
      <c r="K10" s="43"/>
      <c r="L10" s="44"/>
      <c r="M10" s="75"/>
    </row>
    <row r="11" spans="1:13" s="4" customFormat="1" ht="19.5" customHeight="1" x14ac:dyDescent="0.2">
      <c r="A11" s="95"/>
      <c r="B11" s="95"/>
      <c r="C11" s="63"/>
      <c r="D11" s="63"/>
      <c r="E11" s="80" t="s">
        <v>130</v>
      </c>
      <c r="F11" s="80" t="s">
        <v>84</v>
      </c>
      <c r="G11" s="80">
        <v>1</v>
      </c>
      <c r="H11" s="67"/>
      <c r="I11" s="75" t="s">
        <v>133</v>
      </c>
      <c r="J11" s="75"/>
      <c r="K11" s="43"/>
      <c r="L11" s="44"/>
      <c r="M11" s="75"/>
    </row>
    <row r="12" spans="1:13" s="4" customFormat="1" ht="22.5" customHeight="1" x14ac:dyDescent="0.2">
      <c r="A12" s="95"/>
      <c r="B12" s="95"/>
      <c r="C12" s="50">
        <v>7</v>
      </c>
      <c r="D12" s="50" t="s">
        <v>147</v>
      </c>
      <c r="E12" s="80" t="s">
        <v>378</v>
      </c>
      <c r="F12" s="80" t="s">
        <v>84</v>
      </c>
      <c r="G12" s="80">
        <v>1</v>
      </c>
      <c r="H12" s="67"/>
      <c r="I12" s="10"/>
      <c r="J12" s="47" t="e">
        <f>CONCATENATE("INSERT INTO `medical_vacancies` (`id`, `keyOrganization`, `job`, `division`, `bet`, `measures`) VALUES (NULL, ","'",D12,"', '",#REF!,"', ","'",#REF!,"', ","'",#REF!,"', ","'",#REF!,"');")</f>
        <v>#REF!</v>
      </c>
      <c r="K12" s="43" t="s">
        <v>198</v>
      </c>
      <c r="L12" s="44" t="s">
        <v>199</v>
      </c>
      <c r="M12"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5">
      <c r="A13" s="95"/>
      <c r="B13" s="95"/>
      <c r="C13" s="50">
        <v>9</v>
      </c>
      <c r="D13" s="50" t="s">
        <v>147</v>
      </c>
      <c r="E13" s="80" t="s">
        <v>9</v>
      </c>
      <c r="F13" s="80" t="s">
        <v>84</v>
      </c>
      <c r="G13" s="80">
        <v>2</v>
      </c>
      <c r="H13" s="10"/>
      <c r="I13" s="10"/>
      <c r="J13" s="47" t="e">
        <f>CONCATENATE("INSERT INTO `medical_vacancies` (`id`, `keyOrganization`, `job`, `division`, `bet`, `measures`) VALUES (NULL, ","'",D13,"', '",E8,"', ","'",F8,"', ","'",G8,"', ","'",#REF!,"');")</f>
        <v>#REF!</v>
      </c>
      <c r="K13" s="43" t="s">
        <v>198</v>
      </c>
      <c r="L13" s="44" t="s">
        <v>199</v>
      </c>
      <c r="M13"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5">
      <c r="A14" s="95"/>
      <c r="B14" s="95"/>
      <c r="C14" s="50">
        <v>10</v>
      </c>
      <c r="D14" s="50" t="s">
        <v>147</v>
      </c>
      <c r="E14" s="80" t="s">
        <v>127</v>
      </c>
      <c r="F14" s="80" t="s">
        <v>84</v>
      </c>
      <c r="G14" s="80">
        <v>2</v>
      </c>
      <c r="H14" s="10"/>
      <c r="I14" s="10"/>
      <c r="J14" s="47" t="e">
        <f>CONCATENATE("INSERT INTO `medical_vacancies` (`id`, `keyOrganization`, `job`, `division`, `bet`, `measures`) VALUES (NULL, ","'",D14,"', '",E9,"', ","'",F9,"', ","'",G9,"', ","'",#REF!,"');")</f>
        <v>#REF!</v>
      </c>
      <c r="K14" s="43" t="s">
        <v>198</v>
      </c>
      <c r="L14" s="44" t="s">
        <v>199</v>
      </c>
      <c r="M14"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5">
      <c r="A15" s="95"/>
      <c r="B15" s="95"/>
      <c r="C15" s="50"/>
      <c r="D15" s="50"/>
      <c r="E15" s="66" t="s">
        <v>35</v>
      </c>
      <c r="F15" s="66" t="s">
        <v>84</v>
      </c>
      <c r="G15" s="66">
        <v>1</v>
      </c>
      <c r="H15" s="10"/>
      <c r="I15" s="10"/>
      <c r="J15" s="47"/>
      <c r="K15" s="43"/>
      <c r="L15" s="44"/>
      <c r="M15" s="47"/>
    </row>
    <row r="16" spans="1:13" s="4" customFormat="1" ht="19.5" customHeight="1" x14ac:dyDescent="0.25">
      <c r="A16" s="95"/>
      <c r="B16" s="95"/>
      <c r="C16" s="50"/>
      <c r="D16" s="50"/>
      <c r="E16" s="66" t="s">
        <v>60</v>
      </c>
      <c r="F16" s="66" t="s">
        <v>84</v>
      </c>
      <c r="G16" s="66">
        <v>1</v>
      </c>
      <c r="H16" s="10"/>
      <c r="I16" s="10"/>
      <c r="J16" s="47"/>
      <c r="K16" s="43"/>
      <c r="L16" s="44"/>
      <c r="M16" s="47"/>
    </row>
    <row r="17" spans="1:61" s="4" customFormat="1" ht="19.5" customHeight="1" x14ac:dyDescent="0.25">
      <c r="A17" s="95"/>
      <c r="B17" s="95"/>
      <c r="C17" s="50"/>
      <c r="D17" s="50"/>
      <c r="E17" s="66" t="s">
        <v>501</v>
      </c>
      <c r="F17" s="66" t="s">
        <v>84</v>
      </c>
      <c r="G17" s="66">
        <v>1</v>
      </c>
      <c r="H17" s="10"/>
      <c r="I17" s="10"/>
      <c r="J17" s="47"/>
      <c r="K17" s="43"/>
      <c r="L17" s="44"/>
      <c r="M17" s="47"/>
    </row>
    <row r="18" spans="1:61" s="4" customFormat="1" ht="19.5" customHeight="1" x14ac:dyDescent="0.2">
      <c r="A18" s="95"/>
      <c r="B18" s="95"/>
      <c r="C18" s="50"/>
      <c r="D18" s="50"/>
      <c r="E18" s="80" t="s">
        <v>99</v>
      </c>
      <c r="F18" s="80" t="s">
        <v>84</v>
      </c>
      <c r="G18" s="80">
        <v>4</v>
      </c>
      <c r="H18" s="67"/>
      <c r="I18" s="75"/>
      <c r="J18" s="47"/>
      <c r="K18" s="43"/>
      <c r="L18" s="44"/>
      <c r="M18" s="47"/>
    </row>
    <row r="19" spans="1:61" s="4" customFormat="1" ht="19.5" customHeight="1" x14ac:dyDescent="0.2">
      <c r="A19" s="95"/>
      <c r="B19" s="95"/>
      <c r="C19" s="50"/>
      <c r="D19" s="50"/>
      <c r="E19" s="55" t="s">
        <v>328</v>
      </c>
      <c r="F19" s="54"/>
      <c r="G19" s="56">
        <v>10</v>
      </c>
      <c r="H19" s="52"/>
      <c r="I19" s="63"/>
      <c r="J19" s="47"/>
      <c r="K19" s="43"/>
      <c r="L19" s="44"/>
      <c r="M19" s="47"/>
    </row>
    <row r="20" spans="1:61" s="4" customFormat="1" ht="18" customHeight="1" x14ac:dyDescent="0.25">
      <c r="A20" s="95"/>
      <c r="B20" s="95"/>
      <c r="C20" s="50">
        <v>20</v>
      </c>
      <c r="D20" s="50" t="s">
        <v>147</v>
      </c>
      <c r="E20" s="57" t="s">
        <v>329</v>
      </c>
      <c r="F20" s="53"/>
      <c r="G20" s="51">
        <v>5</v>
      </c>
      <c r="H20" s="53"/>
      <c r="I20" s="50"/>
      <c r="J20" s="47" t="e">
        <f>CONCATENATE("INSERT INTO `medical_vacancies` (`id`, `keyOrganization`, `job`, `division`, `bet`, `measures`) VALUES (NULL, ","'",D20,"', '",#REF!,"', ","'",#REF!,"', ","'",#REF!,"', ","'",I20,"');")</f>
        <v>#REF!</v>
      </c>
      <c r="K20" s="43" t="s">
        <v>198</v>
      </c>
      <c r="L20" s="44" t="s">
        <v>199</v>
      </c>
      <c r="M20" s="47"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61" s="58" customFormat="1" ht="18.75" customHeight="1" x14ac:dyDescent="0.2">
      <c r="A21" s="98" t="s">
        <v>74</v>
      </c>
      <c r="B21" s="98" t="s">
        <v>403</v>
      </c>
      <c r="C21" s="75">
        <v>21</v>
      </c>
      <c r="D21" s="75" t="s">
        <v>148</v>
      </c>
      <c r="E21" s="75" t="s">
        <v>18</v>
      </c>
      <c r="F21" s="75" t="s">
        <v>83</v>
      </c>
      <c r="G21" s="75">
        <v>5</v>
      </c>
      <c r="H21" s="67">
        <v>77.400000000000006</v>
      </c>
      <c r="I21" s="75" t="s">
        <v>376</v>
      </c>
      <c r="J21" s="75" t="str">
        <f t="shared" si="0"/>
        <v>INSERT INTO `medical_vacancies` (`id`, `keyOrganization`, `job`, `division`, `bet`, `measures`) VALUES (NULL, 'lipetsk-gor-bolnitsa-sokol',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3" t="s">
        <v>198</v>
      </c>
      <c r="L21" s="44" t="s">
        <v>199</v>
      </c>
      <c r="M21"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row>
    <row r="22" spans="1:61" s="58" customFormat="1" ht="19.5" customHeight="1" x14ac:dyDescent="0.2">
      <c r="A22" s="98"/>
      <c r="B22" s="98"/>
      <c r="C22" s="75"/>
      <c r="D22" s="75"/>
      <c r="E22" s="75" t="s">
        <v>19</v>
      </c>
      <c r="F22" s="75" t="s">
        <v>209</v>
      </c>
      <c r="G22" s="75">
        <v>3</v>
      </c>
      <c r="H22" s="67">
        <v>59.5</v>
      </c>
      <c r="I22" s="75" t="s">
        <v>376</v>
      </c>
      <c r="J22" s="75"/>
      <c r="K22" s="43"/>
      <c r="L22" s="44"/>
      <c r="M22" s="75"/>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row>
    <row r="23" spans="1:61" s="58" customFormat="1" ht="19.5" customHeight="1" x14ac:dyDescent="0.2">
      <c r="A23" s="98"/>
      <c r="B23" s="98"/>
      <c r="C23" s="75">
        <v>24</v>
      </c>
      <c r="D23" s="75" t="s">
        <v>148</v>
      </c>
      <c r="E23" s="75" t="s">
        <v>404</v>
      </c>
      <c r="F23" s="75" t="s">
        <v>83</v>
      </c>
      <c r="G23" s="75">
        <v>2</v>
      </c>
      <c r="H23" s="67">
        <v>59.5</v>
      </c>
      <c r="I23" s="75" t="s">
        <v>376</v>
      </c>
      <c r="J23" s="75"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 s="43" t="s">
        <v>198</v>
      </c>
      <c r="L23" s="44" t="s">
        <v>199</v>
      </c>
      <c r="M23"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row>
    <row r="24" spans="1:61" s="58" customFormat="1" ht="19.5" customHeight="1" x14ac:dyDescent="0.2">
      <c r="A24" s="98"/>
      <c r="B24" s="98"/>
      <c r="C24" s="75"/>
      <c r="D24" s="75"/>
      <c r="E24" s="75" t="s">
        <v>20</v>
      </c>
      <c r="F24" s="75" t="s">
        <v>84</v>
      </c>
      <c r="G24" s="75">
        <v>1</v>
      </c>
      <c r="H24" s="67">
        <v>77.400000000000006</v>
      </c>
      <c r="I24" s="75" t="s">
        <v>376</v>
      </c>
      <c r="J24" s="75"/>
      <c r="K24" s="43"/>
      <c r="L24" s="44"/>
      <c r="M24" s="75"/>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row>
    <row r="25" spans="1:61" s="58" customFormat="1" ht="19.5" customHeight="1" x14ac:dyDescent="0.2">
      <c r="A25" s="98"/>
      <c r="B25" s="98"/>
      <c r="C25" s="75"/>
      <c r="D25" s="75"/>
      <c r="E25" s="75" t="s">
        <v>23</v>
      </c>
      <c r="F25" s="75" t="s">
        <v>360</v>
      </c>
      <c r="G25" s="75">
        <v>1</v>
      </c>
      <c r="H25" s="67">
        <v>54.3</v>
      </c>
      <c r="I25" s="4"/>
      <c r="J25" s="75"/>
      <c r="K25" s="43"/>
      <c r="L25" s="44"/>
      <c r="M25" s="7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61" s="58" customFormat="1" ht="19.5" customHeight="1" x14ac:dyDescent="0.2">
      <c r="A26" s="98"/>
      <c r="B26" s="98"/>
      <c r="C26" s="75"/>
      <c r="D26" s="75"/>
      <c r="E26" s="75" t="s">
        <v>3</v>
      </c>
      <c r="F26" s="75" t="s">
        <v>83</v>
      </c>
      <c r="G26" s="75">
        <v>1</v>
      </c>
      <c r="H26" s="67">
        <v>55</v>
      </c>
      <c r="I26" s="75" t="s">
        <v>376</v>
      </c>
      <c r="J26" s="75"/>
      <c r="K26" s="43"/>
      <c r="L26" s="44"/>
      <c r="M26" s="75"/>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s="58" customFormat="1" ht="19.5" customHeight="1" x14ac:dyDescent="0.2">
      <c r="A27" s="98"/>
      <c r="B27" s="98"/>
      <c r="C27" s="75"/>
      <c r="D27" s="75"/>
      <c r="E27" s="75" t="s">
        <v>11</v>
      </c>
      <c r="F27" s="75" t="s">
        <v>83</v>
      </c>
      <c r="G27" s="75">
        <v>1</v>
      </c>
      <c r="H27" s="67"/>
      <c r="I27" s="75"/>
      <c r="J27" s="75"/>
      <c r="K27" s="43"/>
      <c r="L27" s="44"/>
      <c r="M27" s="75"/>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61" s="58" customFormat="1" ht="19.5" customHeight="1" x14ac:dyDescent="0.2">
      <c r="A28" s="98"/>
      <c r="B28" s="98"/>
      <c r="C28" s="75"/>
      <c r="D28" s="75"/>
      <c r="E28" s="75" t="s">
        <v>492</v>
      </c>
      <c r="F28" s="75" t="s">
        <v>84</v>
      </c>
      <c r="G28" s="75">
        <v>1</v>
      </c>
      <c r="H28" s="67"/>
      <c r="I28" s="75" t="s">
        <v>376</v>
      </c>
      <c r="J28" s="75"/>
      <c r="K28" s="43"/>
      <c r="L28" s="44"/>
      <c r="M28" s="75"/>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s="58" customFormat="1" ht="19.5" customHeight="1" x14ac:dyDescent="0.2">
      <c r="A29" s="98"/>
      <c r="B29" s="98"/>
      <c r="C29" s="75"/>
      <c r="D29" s="75"/>
      <c r="E29" s="75" t="s">
        <v>5</v>
      </c>
      <c r="F29" s="75" t="s">
        <v>84</v>
      </c>
      <c r="G29" s="75">
        <v>1</v>
      </c>
      <c r="H29" s="67">
        <v>47.8</v>
      </c>
      <c r="I29" s="75"/>
      <c r="J29" s="75"/>
      <c r="K29" s="43"/>
      <c r="L29" s="44"/>
      <c r="M29" s="75"/>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s="58" customFormat="1" ht="19.5" customHeight="1" x14ac:dyDescent="0.2">
      <c r="A30" s="98"/>
      <c r="B30" s="98"/>
      <c r="C30" s="75">
        <v>27</v>
      </c>
      <c r="D30" s="75" t="s">
        <v>148</v>
      </c>
      <c r="E30" s="75" t="s">
        <v>202</v>
      </c>
      <c r="F30" s="75" t="s">
        <v>84</v>
      </c>
      <c r="G30" s="75">
        <v>1</v>
      </c>
      <c r="H30" s="67">
        <v>52</v>
      </c>
      <c r="I30" s="10"/>
      <c r="J30" s="75" t="e">
        <f>CONCATENATE("INSERT INTO `medical_vacancies` (`id`, `keyOrganization`, `job`, `division`, `bet`, `measures`) VALUES (NULL, ","'",D30,"', '",E30,"', ","'",F30,"', ","'",G30,"', ","'",#REF!,"');")</f>
        <v>#REF!</v>
      </c>
      <c r="K30" s="43" t="s">
        <v>198</v>
      </c>
      <c r="L30" s="44" t="s">
        <v>199</v>
      </c>
      <c r="M30"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s="58" customFormat="1" ht="19.5" customHeight="1" x14ac:dyDescent="0.2">
      <c r="A31" s="98"/>
      <c r="B31" s="98"/>
      <c r="C31" s="75">
        <v>28</v>
      </c>
      <c r="D31" s="75" t="s">
        <v>148</v>
      </c>
      <c r="E31" s="75" t="s">
        <v>35</v>
      </c>
      <c r="F31" s="75" t="s">
        <v>84</v>
      </c>
      <c r="G31" s="75">
        <v>2</v>
      </c>
      <c r="H31" s="67">
        <v>57</v>
      </c>
      <c r="I31" s="75"/>
      <c r="J31" s="75" t="str">
        <f t="shared" si="0"/>
        <v>INSERT INTO `medical_vacancies` (`id`, `keyOrganization`, `job`, `division`, `bet`, `measures`) VALUES (NULL, 'lipetsk-gor-bolnitsa-sokol', 'медицинская сестра-анестезист', 'стационар', '2', '');</v>
      </c>
      <c r="K31" s="43" t="s">
        <v>198</v>
      </c>
      <c r="L31" s="44" t="s">
        <v>199</v>
      </c>
      <c r="M31"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s="58" customFormat="1" ht="19.5" customHeight="1" x14ac:dyDescent="0.2">
      <c r="A32" s="98"/>
      <c r="B32" s="98"/>
      <c r="C32" s="75"/>
      <c r="D32" s="75"/>
      <c r="E32" s="75" t="s">
        <v>493</v>
      </c>
      <c r="F32" s="75" t="s">
        <v>84</v>
      </c>
      <c r="G32" s="75">
        <v>5</v>
      </c>
      <c r="H32" s="67">
        <v>26.6</v>
      </c>
      <c r="I32" s="75"/>
      <c r="J32" s="75"/>
      <c r="K32" s="43"/>
      <c r="L32" s="44"/>
      <c r="M32" s="75"/>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119" s="58" customFormat="1" ht="19.5" customHeight="1" x14ac:dyDescent="0.2">
      <c r="A33" s="98"/>
      <c r="B33" s="98"/>
      <c r="C33" s="75"/>
      <c r="D33" s="75"/>
      <c r="E33" s="75" t="s">
        <v>59</v>
      </c>
      <c r="F33" s="75" t="s">
        <v>84</v>
      </c>
      <c r="G33" s="75">
        <v>20</v>
      </c>
      <c r="H33" s="67">
        <v>41</v>
      </c>
      <c r="I33" s="75"/>
      <c r="J33" s="75"/>
      <c r="K33" s="43"/>
      <c r="L33" s="44"/>
      <c r="M33" s="75"/>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119" s="58" customFormat="1" ht="19.5" customHeight="1" x14ac:dyDescent="0.2">
      <c r="A34" s="98"/>
      <c r="B34" s="98"/>
      <c r="C34" s="75"/>
      <c r="D34" s="75"/>
      <c r="E34" s="75" t="s">
        <v>32</v>
      </c>
      <c r="F34" s="75" t="s">
        <v>83</v>
      </c>
      <c r="G34" s="75">
        <v>2</v>
      </c>
      <c r="H34" s="67"/>
      <c r="I34" s="75"/>
      <c r="J34" s="75"/>
      <c r="K34" s="43"/>
      <c r="L34" s="44"/>
      <c r="M34" s="75"/>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119" s="58" customFormat="1" ht="19.5" customHeight="1" x14ac:dyDescent="0.2">
      <c r="A35" s="98"/>
      <c r="B35" s="98"/>
      <c r="C35" s="75"/>
      <c r="D35" s="75"/>
      <c r="E35" s="75" t="s">
        <v>127</v>
      </c>
      <c r="F35" s="75" t="s">
        <v>405</v>
      </c>
      <c r="G35" s="75">
        <v>10</v>
      </c>
      <c r="H35" s="67"/>
      <c r="I35" s="75"/>
      <c r="J35" s="75"/>
      <c r="K35" s="43"/>
      <c r="L35" s="44"/>
      <c r="M35" s="7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119" s="58" customFormat="1" ht="19.5" customHeight="1" x14ac:dyDescent="0.2">
      <c r="A36" s="98"/>
      <c r="B36" s="98"/>
      <c r="C36" s="75"/>
      <c r="D36" s="75"/>
      <c r="E36" s="75" t="s">
        <v>15</v>
      </c>
      <c r="F36" s="75" t="s">
        <v>83</v>
      </c>
      <c r="G36" s="75">
        <v>1</v>
      </c>
      <c r="H36" s="67"/>
      <c r="I36" s="75"/>
      <c r="J36" s="75"/>
      <c r="K36" s="43"/>
      <c r="L36" s="44"/>
      <c r="M36" s="75"/>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1:119" s="58" customFormat="1" ht="19.5" customHeight="1" x14ac:dyDescent="0.2">
      <c r="A37" s="98"/>
      <c r="B37" s="98"/>
      <c r="C37" s="75"/>
      <c r="D37" s="75"/>
      <c r="E37" s="75" t="s">
        <v>60</v>
      </c>
      <c r="F37" s="75" t="s">
        <v>84</v>
      </c>
      <c r="G37" s="75">
        <v>3</v>
      </c>
      <c r="H37" s="67"/>
      <c r="I37" s="75"/>
      <c r="J37" s="75"/>
      <c r="K37" s="43"/>
      <c r="L37" s="44"/>
      <c r="M37" s="75"/>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119" s="58" customFormat="1" ht="19.5" customHeight="1" x14ac:dyDescent="0.2">
      <c r="A38" s="98"/>
      <c r="B38" s="98"/>
      <c r="C38" s="75">
        <v>30</v>
      </c>
      <c r="D38" s="75" t="s">
        <v>148</v>
      </c>
      <c r="E38" s="75" t="s">
        <v>99</v>
      </c>
      <c r="F38" s="75" t="s">
        <v>84</v>
      </c>
      <c r="G38" s="75">
        <v>10</v>
      </c>
      <c r="H38" s="67">
        <v>41</v>
      </c>
      <c r="I38" s="75"/>
      <c r="J38" s="75" t="str">
        <f t="shared" si="0"/>
        <v>INSERT INTO `medical_vacancies` (`id`, `keyOrganization`, `job`, `division`, `bet`, `measures`) VALUES (NULL, 'lipetsk-gor-bolnitsa-sokol', 'санитарка', 'стационар', '10', '');</v>
      </c>
      <c r="K38" s="43" t="s">
        <v>198</v>
      </c>
      <c r="L38" s="44" t="s">
        <v>199</v>
      </c>
      <c r="M38"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38" s="4"/>
      <c r="O38" s="138"/>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119" s="58" customFormat="1" ht="19.5" customHeight="1" x14ac:dyDescent="0.2">
      <c r="A39" s="98"/>
      <c r="B39" s="98"/>
      <c r="C39" s="75">
        <v>31</v>
      </c>
      <c r="D39" s="75" t="s">
        <v>148</v>
      </c>
      <c r="E39" s="75" t="s">
        <v>69</v>
      </c>
      <c r="F39" s="75" t="s">
        <v>84</v>
      </c>
      <c r="G39" s="75">
        <v>15</v>
      </c>
      <c r="H39" s="67">
        <v>42</v>
      </c>
      <c r="I39" s="75"/>
      <c r="J39" s="75" t="str">
        <f t="shared" si="0"/>
        <v>INSERT INTO `medical_vacancies` (`id`, `keyOrganization`, `job`, `division`, `bet`, `measures`) VALUES (NULL, 'lipetsk-gor-bolnitsa-sokol', 'уборщик  служебных помещений', 'стационар', '15', '');</v>
      </c>
      <c r="K39" s="43" t="s">
        <v>198</v>
      </c>
      <c r="L39" s="44" t="s">
        <v>199</v>
      </c>
      <c r="M39"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119" s="58" customFormat="1" ht="19.5" customHeight="1" x14ac:dyDescent="0.2">
      <c r="A40" s="98"/>
      <c r="B40" s="98"/>
      <c r="C40" s="75"/>
      <c r="D40" s="75"/>
      <c r="E40" s="114" t="s">
        <v>328</v>
      </c>
      <c r="F40" s="75"/>
      <c r="G40" s="79">
        <v>16</v>
      </c>
      <c r="H40" s="67"/>
      <c r="I40" s="75"/>
      <c r="J40" s="75"/>
      <c r="K40" s="43"/>
      <c r="L40" s="44"/>
      <c r="M40" s="75"/>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119" s="58" customFormat="1" ht="19.5" customHeight="1" x14ac:dyDescent="0.2">
      <c r="A41" s="98"/>
      <c r="B41" s="98"/>
      <c r="C41" s="75">
        <v>36</v>
      </c>
      <c r="D41" s="75" t="s">
        <v>148</v>
      </c>
      <c r="E41" s="113" t="s">
        <v>329</v>
      </c>
      <c r="F41" s="10"/>
      <c r="G41" s="1">
        <v>41</v>
      </c>
      <c r="H41" s="67">
        <v>25</v>
      </c>
      <c r="I41" s="75"/>
      <c r="J41" s="75" t="e">
        <f>CONCATENATE("INSERT INTO `medical_vacancies` (`id`, `keyOrganization`, `job`, `division`, `bet`, `measures`) VALUES (NULL, ","'",D41,"', '",#REF!,"', ","'",#REF!,"', ","'",#REF!,"', ","'",I41,"');")</f>
        <v>#REF!</v>
      </c>
      <c r="K41" s="43" t="s">
        <v>198</v>
      </c>
      <c r="L41" s="44" t="s">
        <v>199</v>
      </c>
      <c r="M41" s="7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119" s="58" customFormat="1" ht="19.5" customHeight="1" x14ac:dyDescent="0.2">
      <c r="A42" s="98">
        <v>3</v>
      </c>
      <c r="B42" s="98" t="s">
        <v>338</v>
      </c>
      <c r="C42" s="75">
        <v>37</v>
      </c>
      <c r="D42" s="75" t="s">
        <v>149</v>
      </c>
      <c r="E42" s="75" t="s">
        <v>88</v>
      </c>
      <c r="F42" s="75" t="s">
        <v>83</v>
      </c>
      <c r="G42" s="75">
        <v>2</v>
      </c>
      <c r="H42" s="67">
        <v>37.75</v>
      </c>
      <c r="I42" s="75" t="s">
        <v>376</v>
      </c>
      <c r="J42" s="75"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 s="43" t="s">
        <v>198</v>
      </c>
      <c r="L42" s="44" t="s">
        <v>199</v>
      </c>
      <c r="M42"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row>
    <row r="43" spans="1:119" s="58" customFormat="1" ht="19.5" customHeight="1" x14ac:dyDescent="0.2">
      <c r="A43" s="98"/>
      <c r="B43" s="98"/>
      <c r="C43" s="75">
        <v>39</v>
      </c>
      <c r="D43" s="75" t="s">
        <v>149</v>
      </c>
      <c r="E43" s="75" t="s">
        <v>20</v>
      </c>
      <c r="F43" s="75" t="s">
        <v>84</v>
      </c>
      <c r="G43" s="75">
        <v>1</v>
      </c>
      <c r="H43" s="67">
        <v>50.31</v>
      </c>
      <c r="I43" s="75" t="s">
        <v>376</v>
      </c>
      <c r="J43" s="75" t="str">
        <f t="shared" si="0"/>
        <v>INSERT INTO `medical_vacancies` (`id`, `keyOrganization`, `job`, `division`, `bet`, `measures`) VALUES (NULL, 'lipetsk-med',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 s="43" t="s">
        <v>198</v>
      </c>
      <c r="L43" s="44" t="s">
        <v>199</v>
      </c>
      <c r="M43"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row>
    <row r="44" spans="1:119" s="58" customFormat="1" ht="19.5" customHeight="1" x14ac:dyDescent="0.2">
      <c r="A44" s="98"/>
      <c r="B44" s="98"/>
      <c r="C44" s="75"/>
      <c r="D44" s="75"/>
      <c r="E44" s="75" t="s">
        <v>6</v>
      </c>
      <c r="F44" s="75" t="s">
        <v>83</v>
      </c>
      <c r="G44" s="75">
        <v>1</v>
      </c>
      <c r="H44" s="67"/>
      <c r="I44" s="75"/>
      <c r="J44" s="75"/>
      <c r="K44" s="43"/>
      <c r="L44" s="44"/>
      <c r="M44" s="75"/>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row>
    <row r="45" spans="1:119" s="58" customFormat="1" ht="19.5" customHeight="1" x14ac:dyDescent="0.2">
      <c r="A45" s="98"/>
      <c r="B45" s="98"/>
      <c r="C45" s="75">
        <v>40</v>
      </c>
      <c r="D45" s="75" t="s">
        <v>149</v>
      </c>
      <c r="E45" s="75" t="s">
        <v>6</v>
      </c>
      <c r="F45" s="75" t="s">
        <v>84</v>
      </c>
      <c r="G45" s="75">
        <v>2</v>
      </c>
      <c r="H45" s="67">
        <v>42.37</v>
      </c>
      <c r="I45" s="75"/>
      <c r="J45" s="75" t="str">
        <f t="shared" si="0"/>
        <v>INSERT INTO `medical_vacancies` (`id`, `keyOrganization`, `job`, `division`, `bet`, `measures`) VALUES (NULL, 'lipetsk-med', 'врач функциональной диагностики', 'стационар', '2', '');</v>
      </c>
      <c r="K45" s="43" t="s">
        <v>198</v>
      </c>
      <c r="L45" s="44" t="s">
        <v>199</v>
      </c>
      <c r="M45"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row>
    <row r="46" spans="1:119" s="58" customFormat="1" ht="19.5" customHeight="1" x14ac:dyDescent="0.2">
      <c r="A46" s="98"/>
      <c r="B46" s="98"/>
      <c r="C46" s="75">
        <v>41</v>
      </c>
      <c r="D46" s="75" t="s">
        <v>149</v>
      </c>
      <c r="E46" s="75" t="s">
        <v>27</v>
      </c>
      <c r="F46" s="75" t="s">
        <v>83</v>
      </c>
      <c r="G46" s="75">
        <v>1</v>
      </c>
      <c r="H46" s="67">
        <v>34.67</v>
      </c>
      <c r="I46" s="75"/>
      <c r="J46" s="75" t="str">
        <f t="shared" si="0"/>
        <v>INSERT INTO `medical_vacancies` (`id`, `keyOrganization`, `job`, `division`, `bet`, `measures`) VALUES (NULL, 'lipetsk-med', 'врач по лечебной физкультуре', 'поликлиника', '1', '');</v>
      </c>
      <c r="K46" s="43" t="s">
        <v>198</v>
      </c>
      <c r="L46" s="44" t="s">
        <v>199</v>
      </c>
      <c r="M46"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row>
    <row r="47" spans="1:119" s="58" customFormat="1" ht="18.75" customHeight="1" x14ac:dyDescent="0.2">
      <c r="A47" s="98"/>
      <c r="B47" s="98"/>
      <c r="C47" s="75">
        <v>42</v>
      </c>
      <c r="D47" s="75" t="s">
        <v>149</v>
      </c>
      <c r="E47" s="75" t="s">
        <v>29</v>
      </c>
      <c r="F47" s="75" t="s">
        <v>83</v>
      </c>
      <c r="G47" s="75">
        <v>2</v>
      </c>
      <c r="H47" s="67">
        <v>50.1</v>
      </c>
      <c r="I47" s="75" t="s">
        <v>376</v>
      </c>
      <c r="J47" s="75" t="str">
        <f>CONCATENATE("INSERT INTO `medical_vacancies` (`id`, `keyOrganization`, `job`, `division`, `bet`, `measures`) VALUES (NULL, ","'",D47,"', '",E47,"', ","'",F47,"', ","'",G47,"', ","'",I49,"');")</f>
        <v>INSERT INTO `medical_vacancies` (`id`, `keyOrganization`, `job`, `division`, `bet`, `measures`) VALUES (NULL, 'lipetsk-med', 'врач-педиатр', 'поликлиника', '2', '');</v>
      </c>
      <c r="K47" s="43" t="s">
        <v>198</v>
      </c>
      <c r="L47" s="44" t="s">
        <v>199</v>
      </c>
      <c r="M47"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row>
    <row r="48" spans="1:119" s="58" customFormat="1" ht="19.5" customHeight="1" x14ac:dyDescent="0.2">
      <c r="A48" s="98"/>
      <c r="B48" s="98"/>
      <c r="C48" s="75">
        <v>43</v>
      </c>
      <c r="D48" s="75" t="s">
        <v>149</v>
      </c>
      <c r="E48" s="75" t="s">
        <v>34</v>
      </c>
      <c r="F48" s="75" t="s">
        <v>84</v>
      </c>
      <c r="G48" s="75">
        <v>1</v>
      </c>
      <c r="H48" s="67">
        <v>44.68</v>
      </c>
      <c r="I48" s="75"/>
      <c r="J48" s="75" t="str">
        <f t="shared" si="0"/>
        <v>INSERT INTO `medical_vacancies` (`id`, `keyOrganization`, `job`, `division`, `bet`, `measures`) VALUES (NULL, 'lipetsk-med', 'врач-физиотерапевт', 'стационар', '1', '');</v>
      </c>
      <c r="K48" s="43" t="s">
        <v>198</v>
      </c>
      <c r="L48" s="44" t="s">
        <v>199</v>
      </c>
      <c r="M48"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row>
    <row r="49" spans="1:119" s="58" customFormat="1" ht="19.5" customHeight="1" x14ac:dyDescent="0.2">
      <c r="A49" s="98"/>
      <c r="B49" s="98"/>
      <c r="C49" s="75"/>
      <c r="D49" s="75"/>
      <c r="E49" s="75" t="s">
        <v>34</v>
      </c>
      <c r="F49" s="75" t="s">
        <v>83</v>
      </c>
      <c r="G49" s="75">
        <v>1</v>
      </c>
      <c r="H49" s="67"/>
      <c r="I49" s="75"/>
      <c r="J49" s="75"/>
      <c r="K49" s="43"/>
      <c r="L49" s="44"/>
      <c r="M49" s="75"/>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row>
    <row r="50" spans="1:119" s="58" customFormat="1" ht="19.5" customHeight="1" x14ac:dyDescent="0.2">
      <c r="A50" s="98"/>
      <c r="B50" s="98"/>
      <c r="C50" s="75">
        <v>47</v>
      </c>
      <c r="D50" s="75" t="s">
        <v>149</v>
      </c>
      <c r="E50" s="75" t="s">
        <v>21</v>
      </c>
      <c r="F50" s="75" t="s">
        <v>84</v>
      </c>
      <c r="G50" s="75">
        <v>2</v>
      </c>
      <c r="H50" s="67">
        <v>31.59</v>
      </c>
      <c r="I50" s="75"/>
      <c r="J50" s="75" t="str">
        <f t="shared" si="0"/>
        <v>INSERT INTO `medical_vacancies` (`id`, `keyOrganization`, `job`, `division`, `bet`, `measures`) VALUES (NULL, 'lipetsk-med', 'врач-кардиолог', 'стационар', '2', '');</v>
      </c>
      <c r="K50" s="43" t="s">
        <v>198</v>
      </c>
      <c r="L50" s="44" t="s">
        <v>199</v>
      </c>
      <c r="M50"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row>
    <row r="51" spans="1:119" s="58" customFormat="1" ht="19.5" customHeight="1" x14ac:dyDescent="0.2">
      <c r="A51" s="98"/>
      <c r="B51" s="98"/>
      <c r="C51" s="75">
        <v>48</v>
      </c>
      <c r="D51" s="75" t="s">
        <v>149</v>
      </c>
      <c r="E51" s="75" t="s">
        <v>23</v>
      </c>
      <c r="F51" s="75" t="s">
        <v>83</v>
      </c>
      <c r="G51" s="75">
        <v>1</v>
      </c>
      <c r="H51" s="67">
        <v>34.090000000000003</v>
      </c>
      <c r="I51" s="75"/>
      <c r="J51" s="75" t="str">
        <f t="shared" si="0"/>
        <v>INSERT INTO `medical_vacancies` (`id`, `keyOrganization`, `job`, `division`, `bet`, `measures`) VALUES (NULL, 'lipetsk-med', 'врач-травматолог-ортопед', 'поликлиника', '1', '');</v>
      </c>
      <c r="K51" s="43" t="s">
        <v>198</v>
      </c>
      <c r="L51" s="44" t="s">
        <v>199</v>
      </c>
      <c r="M51"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row>
    <row r="52" spans="1:119" s="58" customFormat="1" ht="19.5" customHeight="1" x14ac:dyDescent="0.2">
      <c r="A52" s="98"/>
      <c r="B52" s="98"/>
      <c r="C52" s="75">
        <v>49</v>
      </c>
      <c r="D52" s="75" t="s">
        <v>149</v>
      </c>
      <c r="E52" s="75" t="s">
        <v>23</v>
      </c>
      <c r="F52" s="75" t="s">
        <v>84</v>
      </c>
      <c r="G52" s="75">
        <v>2</v>
      </c>
      <c r="H52" s="67">
        <v>39.29</v>
      </c>
      <c r="I52" s="75"/>
      <c r="J52" s="75" t="str">
        <f>CONCATENATE("INSERT INTO `medical_vacancies` (`id`, `keyOrganization`, `job`, `division`, `bet`, `measures`) VALUES (NULL, ","'",D52,"', '",E52,"', ","'",F52,"', ","'",G52,"', ","'",I52,"');")</f>
        <v>INSERT INTO `medical_vacancies` (`id`, `keyOrganization`, `job`, `division`, `bet`, `measures`) VALUES (NULL, 'lipetsk-med', 'врач-травматолог-ортопед', 'стационар', '2', '');</v>
      </c>
      <c r="K52" s="43" t="s">
        <v>198</v>
      </c>
      <c r="L52" s="44" t="s">
        <v>199</v>
      </c>
      <c r="M52"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row>
    <row r="53" spans="1:119" s="58" customFormat="1" ht="19.5" customHeight="1" x14ac:dyDescent="0.2">
      <c r="A53" s="98"/>
      <c r="B53" s="98"/>
      <c r="C53" s="75">
        <v>50</v>
      </c>
      <c r="D53" s="75" t="s">
        <v>149</v>
      </c>
      <c r="E53" s="75" t="s">
        <v>10</v>
      </c>
      <c r="F53" s="75" t="s">
        <v>84</v>
      </c>
      <c r="G53" s="75">
        <v>1</v>
      </c>
      <c r="H53" s="67">
        <v>39.29</v>
      </c>
      <c r="I53" s="10"/>
      <c r="J53" s="75" t="e">
        <f>CONCATENATE("INSERT INTO `medical_vacancies` (`id`, `keyOrganization`, `job`, `division`, `bet`, `measures`) VALUES (NULL, ","'",D53,"', '",E53,"', ","'",F53,"', ","'",G53,"', ","'",#REF!,"');")</f>
        <v>#REF!</v>
      </c>
      <c r="K53" s="43" t="s">
        <v>198</v>
      </c>
      <c r="L53" s="44" t="s">
        <v>199</v>
      </c>
      <c r="M53"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row>
    <row r="54" spans="1:119" s="58" customFormat="1" ht="19.5" customHeight="1" x14ac:dyDescent="0.2">
      <c r="A54" s="98"/>
      <c r="B54" s="98"/>
      <c r="C54" s="75">
        <v>51</v>
      </c>
      <c r="D54" s="75" t="s">
        <v>149</v>
      </c>
      <c r="E54" s="75" t="s">
        <v>43</v>
      </c>
      <c r="F54" s="75" t="s">
        <v>84</v>
      </c>
      <c r="G54" s="75">
        <v>2</v>
      </c>
      <c r="H54" s="67">
        <v>29.1</v>
      </c>
      <c r="I54" s="75"/>
      <c r="J54" s="75" t="str">
        <f t="shared" si="0"/>
        <v>INSERT INTO `medical_vacancies` (`id`, `keyOrganization`, `job`, `division`, `bet`, `measures`) VALUES (NULL, 'lipetsk-med', 'врач-нейрохирург', 'стационар', '2', '');</v>
      </c>
      <c r="K54" s="43" t="s">
        <v>198</v>
      </c>
      <c r="L54" s="44" t="s">
        <v>199</v>
      </c>
      <c r="M54"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row>
    <row r="55" spans="1:119" s="58" customFormat="1" ht="19.5" customHeight="1" x14ac:dyDescent="0.2">
      <c r="A55" s="98"/>
      <c r="B55" s="98"/>
      <c r="C55" s="75"/>
      <c r="D55" s="75"/>
      <c r="E55" s="75" t="s">
        <v>13</v>
      </c>
      <c r="F55" s="75" t="s">
        <v>84</v>
      </c>
      <c r="G55" s="75">
        <v>2</v>
      </c>
      <c r="H55" s="67">
        <v>39.29</v>
      </c>
      <c r="I55" s="75"/>
      <c r="J55" s="75"/>
      <c r="K55" s="43"/>
      <c r="L55" s="44"/>
      <c r="M55" s="75"/>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row>
    <row r="56" spans="1:119" s="58" customFormat="1" ht="18" customHeight="1" x14ac:dyDescent="0.2">
      <c r="A56" s="98"/>
      <c r="B56" s="98"/>
      <c r="C56" s="75">
        <v>52</v>
      </c>
      <c r="D56" s="75" t="s">
        <v>149</v>
      </c>
      <c r="E56" s="75" t="s">
        <v>18</v>
      </c>
      <c r="F56" s="75" t="s">
        <v>83</v>
      </c>
      <c r="G56" s="75">
        <v>1</v>
      </c>
      <c r="H56" s="67">
        <v>32.340000000000003</v>
      </c>
      <c r="I56" s="75" t="s">
        <v>376</v>
      </c>
      <c r="J56" s="75"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6" s="43" t="s">
        <v>198</v>
      </c>
      <c r="L56" s="44" t="s">
        <v>199</v>
      </c>
      <c r="M56"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row>
    <row r="57" spans="1:119" s="58" customFormat="1" ht="21.75" customHeight="1" x14ac:dyDescent="0.2">
      <c r="A57" s="98"/>
      <c r="B57" s="98"/>
      <c r="C57" s="75"/>
      <c r="D57" s="75"/>
      <c r="E57" s="75" t="s">
        <v>37</v>
      </c>
      <c r="F57" s="75" t="s">
        <v>117</v>
      </c>
      <c r="G57" s="75">
        <v>1</v>
      </c>
      <c r="H57" s="67"/>
      <c r="I57" s="75" t="s">
        <v>376</v>
      </c>
      <c r="J57" s="75"/>
      <c r="K57" s="43"/>
      <c r="L57" s="44"/>
      <c r="M57" s="75"/>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row>
    <row r="58" spans="1:119" s="58" customFormat="1" ht="19.5" customHeight="1" x14ac:dyDescent="0.2">
      <c r="A58" s="98"/>
      <c r="B58" s="98"/>
      <c r="C58" s="75">
        <v>53</v>
      </c>
      <c r="D58" s="75" t="s">
        <v>149</v>
      </c>
      <c r="E58" s="75" t="s">
        <v>2</v>
      </c>
      <c r="F58" s="75" t="s">
        <v>84</v>
      </c>
      <c r="G58" s="75">
        <v>2</v>
      </c>
      <c r="H58" s="67">
        <v>53.16</v>
      </c>
      <c r="I58" s="75"/>
      <c r="J58" s="75" t="str">
        <f t="shared" si="0"/>
        <v>INSERT INTO `medical_vacancies` (`id`, `keyOrganization`, `job`, `division`, `bet`, `measures`) VALUES (NULL, 'lipetsk-med', 'врач-эндокринолог', 'стационар', '2', '');</v>
      </c>
      <c r="K58" s="43" t="s">
        <v>198</v>
      </c>
      <c r="L58" s="44" t="s">
        <v>199</v>
      </c>
      <c r="M58"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row>
    <row r="59" spans="1:119" s="58" customFormat="1" ht="19.5" customHeight="1" x14ac:dyDescent="0.2">
      <c r="A59" s="98"/>
      <c r="B59" s="98"/>
      <c r="C59" s="75">
        <v>54</v>
      </c>
      <c r="D59" s="75" t="s">
        <v>149</v>
      </c>
      <c r="E59" s="75" t="s">
        <v>5</v>
      </c>
      <c r="F59" s="75" t="s">
        <v>359</v>
      </c>
      <c r="G59" s="75">
        <v>2</v>
      </c>
      <c r="H59" s="67">
        <v>55.71</v>
      </c>
      <c r="I59" s="10"/>
      <c r="J59" s="75" t="e">
        <f>CONCATENATE("INSERT INTO `medical_vacancies` (`id`, `keyOrganization`, `job`, `division`, `bet`, `measures`) VALUES (NULL, ","'",D59,"', '",E59,"', ","'",F59,"', ","'",G59,"', ","'",#REF!,"');")</f>
        <v>#REF!</v>
      </c>
      <c r="K59" s="43" t="s">
        <v>198</v>
      </c>
      <c r="L59" s="44" t="s">
        <v>199</v>
      </c>
      <c r="M59"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row>
    <row r="60" spans="1:119" s="58" customFormat="1" ht="19.5" customHeight="1" x14ac:dyDescent="0.2">
      <c r="A60" s="98"/>
      <c r="B60" s="98"/>
      <c r="C60" s="75"/>
      <c r="D60" s="75"/>
      <c r="E60" s="75" t="s">
        <v>85</v>
      </c>
      <c r="F60" s="75" t="s">
        <v>83</v>
      </c>
      <c r="G60" s="75">
        <v>3</v>
      </c>
      <c r="H60" s="67">
        <v>37.75</v>
      </c>
      <c r="I60" s="10"/>
      <c r="J60" s="75"/>
      <c r="K60" s="43"/>
      <c r="L60" s="44"/>
      <c r="M60" s="75"/>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row>
    <row r="61" spans="1:119" s="58" customFormat="1" ht="19.5" customHeight="1" x14ac:dyDescent="0.2">
      <c r="A61" s="98"/>
      <c r="B61" s="98"/>
      <c r="C61" s="75">
        <v>55</v>
      </c>
      <c r="D61" s="75" t="s">
        <v>149</v>
      </c>
      <c r="E61" s="75" t="s">
        <v>24</v>
      </c>
      <c r="F61" s="75" t="s">
        <v>83</v>
      </c>
      <c r="G61" s="75">
        <v>1</v>
      </c>
      <c r="H61" s="67">
        <v>29.1</v>
      </c>
      <c r="I61" s="75" t="s">
        <v>376</v>
      </c>
      <c r="J61" s="75" t="e">
        <f>CONCATENATE("INSERT INTO `medical_vacancies` (`id`, `keyOrganization`, `job`, `division`, `bet`, `measures`) VALUES (NULL, ","'",D61,"', '",E61,"', ","'",F61,"', ","'",G61,"', ","'",#REF!,"');")</f>
        <v>#REF!</v>
      </c>
      <c r="K61" s="43" t="s">
        <v>198</v>
      </c>
      <c r="L61" s="44" t="s">
        <v>199</v>
      </c>
      <c r="M61"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row>
    <row r="62" spans="1:119" s="58" customFormat="1" ht="19.5" customHeight="1" x14ac:dyDescent="0.2">
      <c r="A62" s="98"/>
      <c r="B62" s="98"/>
      <c r="C62" s="75">
        <v>56</v>
      </c>
      <c r="D62" s="75" t="s">
        <v>149</v>
      </c>
      <c r="E62" s="75" t="s">
        <v>24</v>
      </c>
      <c r="F62" s="75" t="s">
        <v>84</v>
      </c>
      <c r="G62" s="75">
        <v>1</v>
      </c>
      <c r="H62" s="67">
        <v>37.75</v>
      </c>
      <c r="I62" s="75" t="s">
        <v>376</v>
      </c>
      <c r="J62" s="75" t="e">
        <f>CONCATENATE("INSERT INTO `medical_vacancies` (`id`, `keyOrganization`, `job`, `division`, `bet`, `measures`) VALUES (NULL, ","'",D62,"', '",E62,"', ","'",F62,"', ","'",G62,"', ","'",#REF!,"');")</f>
        <v>#REF!</v>
      </c>
      <c r="K62" s="43" t="s">
        <v>198</v>
      </c>
      <c r="L62" s="44" t="s">
        <v>199</v>
      </c>
      <c r="M62"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row>
    <row r="63" spans="1:119" s="58" customFormat="1" ht="19.5" customHeight="1" x14ac:dyDescent="0.2">
      <c r="A63" s="98"/>
      <c r="B63" s="98"/>
      <c r="C63" s="75">
        <v>58</v>
      </c>
      <c r="D63" s="75" t="s">
        <v>149</v>
      </c>
      <c r="E63" s="75" t="s">
        <v>40</v>
      </c>
      <c r="F63" s="75" t="s">
        <v>83</v>
      </c>
      <c r="G63" s="75">
        <v>1</v>
      </c>
      <c r="H63" s="67">
        <v>31.59</v>
      </c>
      <c r="I63" s="10"/>
      <c r="J63" s="75" t="e">
        <f>CONCATENATE("INSERT INTO `medical_vacancies` (`id`, `keyOrganization`, `job`, `division`, `bet`, `measures`) VALUES (NULL, ","'",D63,"', '",E63,"', ","'",F63,"', ","'",G63,"', ","'",#REF!,"');")</f>
        <v>#REF!</v>
      </c>
      <c r="K63" s="43" t="s">
        <v>198</v>
      </c>
      <c r="L63" s="44" t="s">
        <v>199</v>
      </c>
      <c r="M63"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row>
    <row r="64" spans="1:119" s="58" customFormat="1" ht="19.5" customHeight="1" x14ac:dyDescent="0.2">
      <c r="A64" s="98"/>
      <c r="B64" s="98"/>
      <c r="C64" s="75"/>
      <c r="D64" s="75"/>
      <c r="E64" s="75" t="s">
        <v>8</v>
      </c>
      <c r="F64" s="75" t="s">
        <v>84</v>
      </c>
      <c r="G64" s="75">
        <v>3</v>
      </c>
      <c r="H64" s="67">
        <v>39.25</v>
      </c>
      <c r="I64" s="10"/>
      <c r="J64" s="75"/>
      <c r="K64" s="43"/>
      <c r="L64" s="44"/>
      <c r="M64" s="75"/>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row>
    <row r="65" spans="1:119" s="58" customFormat="1" ht="19.5" customHeight="1" x14ac:dyDescent="0.2">
      <c r="A65" s="98"/>
      <c r="B65" s="98"/>
      <c r="C65" s="75">
        <v>59</v>
      </c>
      <c r="D65" s="75" t="s">
        <v>149</v>
      </c>
      <c r="E65" s="75" t="s">
        <v>114</v>
      </c>
      <c r="F65" s="75" t="s">
        <v>84</v>
      </c>
      <c r="G65" s="75">
        <v>1</v>
      </c>
      <c r="H65" s="67">
        <v>32.340000000000003</v>
      </c>
      <c r="I65" s="10"/>
      <c r="J65" s="75" t="str">
        <f>CONCATENATE("INSERT INTO `medical_vacancies` (`id`, `keyOrganization`, `job`, `division`, `bet`, `measures`) VALUES (NULL, ","'",D65,"', '",E65,"', ","'",F65,"', ","'",G65,"', ","'",I66,"');")</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5" s="43" t="s">
        <v>198</v>
      </c>
      <c r="L65" s="44" t="s">
        <v>199</v>
      </c>
      <c r="M65"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row>
    <row r="66" spans="1:119" s="58" customFormat="1" ht="21" customHeight="1" x14ac:dyDescent="0.2">
      <c r="A66" s="98"/>
      <c r="B66" s="98"/>
      <c r="C66" s="75">
        <v>60</v>
      </c>
      <c r="D66" s="75" t="s">
        <v>149</v>
      </c>
      <c r="E66" s="75" t="s">
        <v>7</v>
      </c>
      <c r="F66" s="75" t="s">
        <v>83</v>
      </c>
      <c r="G66" s="75">
        <v>1</v>
      </c>
      <c r="H66" s="67">
        <v>33.130000000000003</v>
      </c>
      <c r="I66" s="75" t="s">
        <v>376</v>
      </c>
      <c r="J66" s="75" t="e">
        <f>CONCATENATE("INSERT INTO `medical_vacancies` (`id`, `keyOrganization`, `job`, `division`, `bet`, `measures`) VALUES (NULL, ","'",D66,"', '",E66,"', ","'",F66,"', ","'",G66,"', ","'",#REF!,"');")</f>
        <v>#REF!</v>
      </c>
      <c r="K66" s="43" t="s">
        <v>198</v>
      </c>
      <c r="L66" s="44" t="s">
        <v>199</v>
      </c>
      <c r="M66"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row>
    <row r="67" spans="1:119" s="58" customFormat="1" ht="19.5" customHeight="1" x14ac:dyDescent="0.2">
      <c r="A67" s="98"/>
      <c r="B67" s="98"/>
      <c r="C67" s="75"/>
      <c r="D67" s="75"/>
      <c r="E67" s="75" t="s">
        <v>332</v>
      </c>
      <c r="F67" s="75" t="s">
        <v>83</v>
      </c>
      <c r="G67" s="75">
        <v>1</v>
      </c>
      <c r="H67" s="67">
        <v>37.75</v>
      </c>
      <c r="I67" s="75" t="s">
        <v>376</v>
      </c>
      <c r="J67" s="75"/>
      <c r="K67" s="43"/>
      <c r="L67" s="44"/>
      <c r="M67" s="75"/>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row>
    <row r="68" spans="1:119" s="58" customFormat="1" ht="19.5" customHeight="1" x14ac:dyDescent="0.2">
      <c r="A68" s="98"/>
      <c r="B68" s="98"/>
      <c r="C68" s="75">
        <v>61</v>
      </c>
      <c r="D68" s="75" t="s">
        <v>149</v>
      </c>
      <c r="E68" s="75" t="s">
        <v>28</v>
      </c>
      <c r="F68" s="75" t="s">
        <v>84</v>
      </c>
      <c r="G68" s="75">
        <v>2</v>
      </c>
      <c r="H68" s="67">
        <v>45.73</v>
      </c>
      <c r="I68" s="75"/>
      <c r="J68" s="75" t="e">
        <f>CONCATENATE("INSERT INTO `medical_vacancies` (`id`, `keyOrganization`, `job`, `division`, `bet`, `measures`) VALUES (NULL, ","'",D68,"', '",E68,"', ","'",F68,"', ","'",G68,"', ","'",#REF!,"');")</f>
        <v>#REF!</v>
      </c>
      <c r="K68" s="43" t="s">
        <v>198</v>
      </c>
      <c r="L68" s="44" t="s">
        <v>199</v>
      </c>
      <c r="M68"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row>
    <row r="69" spans="1:119" s="58" customFormat="1" ht="20.25" customHeight="1" x14ac:dyDescent="0.2">
      <c r="A69" s="98"/>
      <c r="B69" s="98"/>
      <c r="C69" s="75">
        <v>63</v>
      </c>
      <c r="D69" s="75" t="s">
        <v>149</v>
      </c>
      <c r="E69" s="75" t="s">
        <v>93</v>
      </c>
      <c r="F69" s="75" t="s">
        <v>83</v>
      </c>
      <c r="G69" s="75">
        <v>3</v>
      </c>
      <c r="H69" s="67">
        <v>33.26</v>
      </c>
      <c r="I69" s="75" t="s">
        <v>376</v>
      </c>
      <c r="J69" s="75" t="str">
        <f t="shared" si="0"/>
        <v>INSERT INTO `medical_vacancies` (`id`, `keyOrganization`, `job`, `division`, `bet`, `measures`) VALUES (NULL, 'lipetsk-med', 'врач общей практики(семейный врач)',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 s="43" t="s">
        <v>198</v>
      </c>
      <c r="L69" s="44" t="s">
        <v>199</v>
      </c>
      <c r="M69"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row>
    <row r="70" spans="1:119" s="58" customFormat="1" ht="29.25" customHeight="1" x14ac:dyDescent="0.2">
      <c r="A70" s="98"/>
      <c r="B70" s="98"/>
      <c r="C70" s="75"/>
      <c r="D70" s="75"/>
      <c r="E70" s="75" t="s">
        <v>53</v>
      </c>
      <c r="F70" s="75" t="s">
        <v>83</v>
      </c>
      <c r="G70" s="75">
        <v>2</v>
      </c>
      <c r="H70" s="67"/>
      <c r="I70" s="10"/>
      <c r="J70" s="75"/>
      <c r="K70" s="43"/>
      <c r="L70" s="44"/>
      <c r="M70" s="75"/>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row>
    <row r="71" spans="1:119" s="58" customFormat="1" ht="17.25" customHeight="1" x14ac:dyDescent="0.2">
      <c r="A71" s="98"/>
      <c r="B71" s="98"/>
      <c r="C71" s="75"/>
      <c r="D71" s="75"/>
      <c r="E71" s="75" t="s">
        <v>380</v>
      </c>
      <c r="F71" s="75" t="s">
        <v>84</v>
      </c>
      <c r="G71" s="75">
        <v>1</v>
      </c>
      <c r="H71" s="67">
        <v>42.37</v>
      </c>
      <c r="I71" s="75" t="s">
        <v>376</v>
      </c>
      <c r="J71" s="75"/>
      <c r="K71" s="43"/>
      <c r="L71" s="44"/>
      <c r="M71" s="75"/>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row>
    <row r="72" spans="1:119" s="58" customFormat="1" ht="19.5" customHeight="1" x14ac:dyDescent="0.2">
      <c r="A72" s="98"/>
      <c r="B72" s="98"/>
      <c r="C72" s="75">
        <v>65</v>
      </c>
      <c r="D72" s="75" t="s">
        <v>149</v>
      </c>
      <c r="E72" s="75" t="s">
        <v>124</v>
      </c>
      <c r="F72" s="75" t="s">
        <v>84</v>
      </c>
      <c r="G72" s="75">
        <v>1</v>
      </c>
      <c r="H72" s="67">
        <v>32.340000000000003</v>
      </c>
      <c r="I72" s="75"/>
      <c r="J72" s="75" t="str">
        <f>CONCATENATE("INSERT INTO `medical_vacancies` (`id`, `keyOrganization`, `job`, `division`, `bet`, `measures`) VALUES (NULL, ","'",D72,"', '",E72,"', ","'",F72,"', ","'",G72,"', ","'",I68,"');")</f>
        <v>INSERT INTO `medical_vacancies` (`id`, `keyOrganization`, `job`, `division`, `bet`, `measures`) VALUES (NULL, 'lipetsk-med', 'врач-гериатр', 'стационар', '1', '');</v>
      </c>
      <c r="K72" s="43" t="s">
        <v>198</v>
      </c>
      <c r="L72" s="44" t="s">
        <v>199</v>
      </c>
      <c r="M72" s="7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row>
    <row r="73" spans="1:119" s="58" customFormat="1" ht="19.5" customHeight="1" x14ac:dyDescent="0.2">
      <c r="A73" s="98"/>
      <c r="B73" s="98"/>
      <c r="C73" s="75">
        <v>66</v>
      </c>
      <c r="D73" s="75" t="s">
        <v>149</v>
      </c>
      <c r="E73" s="75" t="s">
        <v>124</v>
      </c>
      <c r="F73" s="75" t="s">
        <v>83</v>
      </c>
      <c r="G73" s="75">
        <v>1</v>
      </c>
      <c r="H73" s="67">
        <v>55.71</v>
      </c>
      <c r="I73" s="75"/>
      <c r="J73" s="75" t="e">
        <f>CONCATENATE("INSERT INTO `medical_vacancies` (`id`, `keyOrganization`, `job`, `division`, `bet`, `measures`) VALUES (NULL, ","'",D73,"', '",E73,"', ","'",F73,"', ","'",G73,"', ","'",#REF!,"');")</f>
        <v>#REF!</v>
      </c>
      <c r="K73" s="43" t="s">
        <v>198</v>
      </c>
      <c r="L73" s="44" t="s">
        <v>199</v>
      </c>
      <c r="M73" s="75" t="str">
        <f t="shared" ref="M73:M140" si="2">CONCATENATE(K73,D73,L73)</f>
        <v>&lt;div id='entry'&gt;&lt;/div&gt;
&lt;link rel='stylesheet' href='http://h90428dg.beget.tech/css/style_doctor.css'&gt;
&lt;script src='https://yastatic.net/s3/frontend/forms/_/embed.js'&gt;&lt;/script&gt;
&lt;script src='http://h90428dg.beget.tech/js/POST_Request.js'&gt;&lt;/script&gt;
&lt;script&gt;let data = display('lipetsk-med');&lt;/script&gt;</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row>
    <row r="74" spans="1:119" s="58" customFormat="1" ht="19.5" customHeight="1" x14ac:dyDescent="0.2">
      <c r="A74" s="98"/>
      <c r="B74" s="98"/>
      <c r="C74" s="75">
        <v>67</v>
      </c>
      <c r="D74" s="75" t="s">
        <v>149</v>
      </c>
      <c r="E74" s="75" t="s">
        <v>334</v>
      </c>
      <c r="F74" s="75" t="s">
        <v>84</v>
      </c>
      <c r="G74" s="75">
        <v>3</v>
      </c>
      <c r="H74" s="67">
        <v>54.04</v>
      </c>
      <c r="I74" s="75"/>
      <c r="J74" s="75" t="e">
        <f>CONCATENATE("INSERT INTO `medical_vacancies` (`id`, `keyOrganization`, `job`, `division`, `bet`, `measures`) VALUES (NULL, ","'",D74,"', '",E74,"', ","'",F74,"', ","'",G74,"', ","'",#REF!,"');")</f>
        <v>#REF!</v>
      </c>
      <c r="K74" s="43" t="s">
        <v>198</v>
      </c>
      <c r="L74" s="44" t="s">
        <v>199</v>
      </c>
      <c r="M74"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row>
    <row r="75" spans="1:119" s="58" customFormat="1" ht="19.5" customHeight="1" x14ac:dyDescent="0.2">
      <c r="A75" s="98"/>
      <c r="B75" s="98"/>
      <c r="C75" s="75">
        <v>68</v>
      </c>
      <c r="D75" s="75" t="s">
        <v>149</v>
      </c>
      <c r="E75" s="75" t="s">
        <v>125</v>
      </c>
      <c r="F75" s="75" t="s">
        <v>117</v>
      </c>
      <c r="G75" s="75">
        <v>1</v>
      </c>
      <c r="H75" s="67">
        <v>30</v>
      </c>
      <c r="I75" s="10"/>
      <c r="J75" s="75" t="str">
        <f>CONCATENATE("INSERT INTO `medical_vacancies` (`id`, `keyOrganization`, `job`, `division`, `bet`, `measures`) VALUES (NULL, ","'",D75,"', '",E75,"', ","'",F75,"', ","'",G75,"', ","'",I74,"');")</f>
        <v>INSERT INTO `medical_vacancies` (`id`, `keyOrganization`, `job`, `division`, `bet`, `measures`) VALUES (NULL, 'lipetsk-med', 'врач-рефлексотерапевт', 'поликлиника ', '1', '');</v>
      </c>
      <c r="K75" s="43" t="s">
        <v>198</v>
      </c>
      <c r="L75" s="44" t="s">
        <v>199</v>
      </c>
      <c r="M75"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row>
    <row r="76" spans="1:119" s="58" customFormat="1" ht="19.5" customHeight="1" x14ac:dyDescent="0.2">
      <c r="A76" s="98"/>
      <c r="B76" s="98"/>
      <c r="C76" s="75">
        <v>69</v>
      </c>
      <c r="D76" s="75" t="s">
        <v>149</v>
      </c>
      <c r="E76" s="75" t="s">
        <v>22</v>
      </c>
      <c r="F76" s="75" t="s">
        <v>84</v>
      </c>
      <c r="G76" s="75">
        <v>3</v>
      </c>
      <c r="H76" s="67">
        <v>37.75</v>
      </c>
      <c r="I76" s="75"/>
      <c r="J76" s="75" t="str">
        <f t="shared" ref="J76:J111" si="3">CONCATENATE("INSERT INTO `medical_vacancies` (`id`, `keyOrganization`, `job`, `division`, `bet`, `measures`) VALUES (NULL, ","'",D76,"', '",E76,"', ","'",F76,"', ","'",G76,"', ","'",I76,"');")</f>
        <v>INSERT INTO `medical_vacancies` (`id`, `keyOrganization`, `job`, `division`, `bet`, `measures`) VALUES (NULL, 'lipetsk-med', 'медицинский лабораторный техник', 'стационар', '3', '');</v>
      </c>
      <c r="K76" s="43" t="s">
        <v>198</v>
      </c>
      <c r="L76" s="44" t="s">
        <v>199</v>
      </c>
      <c r="M76"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row>
    <row r="77" spans="1:119" s="58" customFormat="1" ht="19.5" customHeight="1" x14ac:dyDescent="0.2">
      <c r="A77" s="98"/>
      <c r="B77" s="98"/>
      <c r="C77" s="75">
        <v>70</v>
      </c>
      <c r="D77" s="75" t="s">
        <v>149</v>
      </c>
      <c r="E77" s="75" t="s">
        <v>22</v>
      </c>
      <c r="F77" s="75" t="s">
        <v>83</v>
      </c>
      <c r="G77" s="136">
        <v>2</v>
      </c>
      <c r="H77" s="67">
        <v>31.59</v>
      </c>
      <c r="I77" s="10"/>
      <c r="J77" s="75" t="str">
        <f>CONCATENATE("INSERT INTO `medical_vacancies` (`id`, `keyOrganization`, `job`, `division`, `bet`, `measures`) VALUES (NULL, ","'",D77,"', '",E77,"', ","'",F77,"', ","'",G77,"', ","'",I73,"');")</f>
        <v>INSERT INTO `medical_vacancies` (`id`, `keyOrganization`, `job`, `division`, `bet`, `measures`) VALUES (NULL, 'lipetsk-med', 'медицинский лабораторный техник', 'поликлиника', '2', '');</v>
      </c>
      <c r="K77" s="43" t="s">
        <v>198</v>
      </c>
      <c r="L77" s="44" t="s">
        <v>199</v>
      </c>
      <c r="M77"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row>
    <row r="78" spans="1:119" s="58" customFormat="1" ht="19.5" customHeight="1" x14ac:dyDescent="0.2">
      <c r="A78" s="98"/>
      <c r="B78" s="98"/>
      <c r="C78" s="75">
        <v>71</v>
      </c>
      <c r="D78" s="75" t="s">
        <v>149</v>
      </c>
      <c r="E78" s="75" t="s">
        <v>203</v>
      </c>
      <c r="F78" s="75" t="s">
        <v>83</v>
      </c>
      <c r="G78" s="136">
        <v>1</v>
      </c>
      <c r="H78" s="67">
        <v>19.09</v>
      </c>
      <c r="I78" s="75"/>
      <c r="J78" s="75" t="str">
        <f t="shared" si="3"/>
        <v>INSERT INTO `medical_vacancies` (`id`, `keyOrganization`, `job`, `division`, `bet`, `measures`) VALUES (NULL, 'lipetsk-med', 'медицинская сестра по физиотерапии', 'поликлиника', '1', '');</v>
      </c>
      <c r="K78" s="43" t="s">
        <v>198</v>
      </c>
      <c r="L78" s="44" t="s">
        <v>199</v>
      </c>
      <c r="M78"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row>
    <row r="79" spans="1:119" s="58" customFormat="1" ht="19.5" customHeight="1" x14ac:dyDescent="0.2">
      <c r="A79" s="98"/>
      <c r="B79" s="98"/>
      <c r="C79" s="75">
        <v>72</v>
      </c>
      <c r="D79" s="75" t="s">
        <v>149</v>
      </c>
      <c r="E79" s="75" t="s">
        <v>203</v>
      </c>
      <c r="F79" s="75" t="s">
        <v>84</v>
      </c>
      <c r="G79" s="136">
        <v>2</v>
      </c>
      <c r="H79" s="67">
        <v>23.77</v>
      </c>
      <c r="I79" s="75"/>
      <c r="J79" s="75" t="str">
        <f t="shared" si="3"/>
        <v>INSERT INTO `medical_vacancies` (`id`, `keyOrganization`, `job`, `division`, `bet`, `measures`) VALUES (NULL, 'lipetsk-med', 'медицинская сестра по физиотерапии', 'стационар', '2', '');</v>
      </c>
      <c r="K79" s="43" t="s">
        <v>198</v>
      </c>
      <c r="L79" s="44" t="s">
        <v>199</v>
      </c>
      <c r="M79"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row>
    <row r="80" spans="1:119" s="58" customFormat="1" ht="19.5" customHeight="1" x14ac:dyDescent="0.2">
      <c r="A80" s="98"/>
      <c r="B80" s="98"/>
      <c r="C80" s="75"/>
      <c r="D80" s="75"/>
      <c r="E80" s="75" t="s">
        <v>36</v>
      </c>
      <c r="F80" s="75" t="s">
        <v>83</v>
      </c>
      <c r="G80" s="136">
        <v>2</v>
      </c>
      <c r="H80" s="67">
        <v>20.11</v>
      </c>
      <c r="I80" s="75"/>
      <c r="J80" s="75"/>
      <c r="K80" s="43"/>
      <c r="L80" s="44"/>
      <c r="M80" s="75"/>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row>
    <row r="81" spans="1:119" s="58" customFormat="1" ht="19.5" customHeight="1" x14ac:dyDescent="0.2">
      <c r="A81" s="98"/>
      <c r="B81" s="98"/>
      <c r="C81" s="75"/>
      <c r="D81" s="75"/>
      <c r="E81" s="75" t="s">
        <v>201</v>
      </c>
      <c r="F81" s="75" t="s">
        <v>83</v>
      </c>
      <c r="G81" s="136">
        <v>2</v>
      </c>
      <c r="H81" s="67">
        <v>20.11</v>
      </c>
      <c r="I81" s="75"/>
      <c r="J81" s="75"/>
      <c r="K81" s="43"/>
      <c r="L81" s="44"/>
      <c r="M81" s="75"/>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row>
    <row r="82" spans="1:119" s="58" customFormat="1" ht="19.5" customHeight="1" x14ac:dyDescent="0.2">
      <c r="A82" s="98"/>
      <c r="B82" s="98"/>
      <c r="C82" s="75"/>
      <c r="D82" s="75"/>
      <c r="E82" s="75" t="s">
        <v>32</v>
      </c>
      <c r="F82" s="75" t="s">
        <v>117</v>
      </c>
      <c r="G82" s="136">
        <v>2</v>
      </c>
      <c r="H82" s="67">
        <v>23.77</v>
      </c>
      <c r="I82" s="75"/>
      <c r="J82" s="75"/>
      <c r="K82" s="43"/>
      <c r="L82" s="44"/>
      <c r="M82" s="75"/>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row>
    <row r="83" spans="1:119" s="58" customFormat="1" ht="19.5" customHeight="1" x14ac:dyDescent="0.2">
      <c r="A83" s="98"/>
      <c r="B83" s="98"/>
      <c r="C83" s="75"/>
      <c r="D83" s="75"/>
      <c r="E83" s="75" t="s">
        <v>59</v>
      </c>
      <c r="F83" s="75" t="s">
        <v>96</v>
      </c>
      <c r="G83" s="75">
        <v>8</v>
      </c>
      <c r="H83" s="67">
        <v>28.64</v>
      </c>
      <c r="I83" s="75"/>
      <c r="J83" s="75"/>
      <c r="K83" s="43"/>
      <c r="L83" s="44"/>
      <c r="M83" s="75"/>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row>
    <row r="84" spans="1:119" s="58" customFormat="1" ht="19.5" customHeight="1" x14ac:dyDescent="0.2">
      <c r="A84" s="98"/>
      <c r="B84" s="98"/>
      <c r="C84" s="75">
        <v>74</v>
      </c>
      <c r="D84" s="75" t="s">
        <v>149</v>
      </c>
      <c r="E84" s="75" t="s">
        <v>0</v>
      </c>
      <c r="F84" s="75" t="s">
        <v>84</v>
      </c>
      <c r="G84" s="136">
        <v>3</v>
      </c>
      <c r="H84" s="67">
        <v>28.34</v>
      </c>
      <c r="I84" s="75"/>
      <c r="J84" s="75" t="str">
        <f t="shared" si="3"/>
        <v>INSERT INTO `medical_vacancies` (`id`, `keyOrganization`, `job`, `division`, `bet`, `measures`) VALUES (NULL, 'lipetsk-med', 'рентгенолаборант', 'стационар', '3', '');</v>
      </c>
      <c r="K84" s="43" t="s">
        <v>198</v>
      </c>
      <c r="L84" s="44" t="s">
        <v>199</v>
      </c>
      <c r="M84"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row>
    <row r="85" spans="1:119" s="58" customFormat="1" ht="19.5" customHeight="1" x14ac:dyDescent="0.2">
      <c r="A85" s="98"/>
      <c r="B85" s="98"/>
      <c r="C85" s="75"/>
      <c r="D85" s="75"/>
      <c r="E85" s="75" t="s">
        <v>39</v>
      </c>
      <c r="F85" s="75" t="s">
        <v>84</v>
      </c>
      <c r="G85" s="136">
        <v>1</v>
      </c>
      <c r="H85" s="67"/>
      <c r="I85" s="75"/>
      <c r="J85" s="75"/>
      <c r="K85" s="43"/>
      <c r="L85" s="44"/>
      <c r="M85" s="75"/>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row>
    <row r="86" spans="1:119" s="58" customFormat="1" ht="19.5" customHeight="1" x14ac:dyDescent="0.2">
      <c r="A86" s="98"/>
      <c r="B86" s="98"/>
      <c r="C86" s="75"/>
      <c r="D86" s="75"/>
      <c r="E86" s="66" t="s">
        <v>95</v>
      </c>
      <c r="F86" s="66" t="s">
        <v>84</v>
      </c>
      <c r="G86" s="66">
        <v>4</v>
      </c>
      <c r="H86" s="67"/>
      <c r="I86" s="75"/>
      <c r="J86" s="75"/>
      <c r="K86" s="43"/>
      <c r="L86" s="44"/>
      <c r="M86" s="75"/>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row>
    <row r="87" spans="1:119" s="58" customFormat="1" ht="19.5" customHeight="1" x14ac:dyDescent="0.2">
      <c r="A87" s="98"/>
      <c r="B87" s="98"/>
      <c r="C87" s="75"/>
      <c r="D87" s="75"/>
      <c r="E87" s="113" t="s">
        <v>328</v>
      </c>
      <c r="F87" s="10"/>
      <c r="G87" s="1">
        <v>53</v>
      </c>
      <c r="H87" s="67"/>
      <c r="I87" s="75"/>
      <c r="J87" s="75"/>
      <c r="K87" s="43"/>
      <c r="L87" s="44"/>
      <c r="M87" s="75"/>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row>
    <row r="88" spans="1:119" s="58" customFormat="1" ht="19.5" customHeight="1" x14ac:dyDescent="0.2">
      <c r="A88" s="98"/>
      <c r="B88" s="98"/>
      <c r="C88" s="75">
        <v>76</v>
      </c>
      <c r="D88" s="75" t="s">
        <v>149</v>
      </c>
      <c r="E88" s="113" t="s">
        <v>329</v>
      </c>
      <c r="F88" s="75"/>
      <c r="G88" s="1">
        <v>30</v>
      </c>
      <c r="H88" s="67">
        <v>28.84</v>
      </c>
      <c r="I88" s="75"/>
      <c r="J88" s="75" t="e">
        <f>CONCATENATE("INSERT INTO `medical_vacancies` (`id`, `keyOrganization`, `job`, `division`, `bet`, `measures`) VALUES (NULL, ","'",D88,"', '",#REF!,"', ","'",#REF!,"', ","'",#REF!,"', ","'",I88,"');")</f>
        <v>#REF!</v>
      </c>
      <c r="K88" s="43" t="s">
        <v>198</v>
      </c>
      <c r="L88" s="44" t="s">
        <v>199</v>
      </c>
      <c r="M88" s="7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row>
    <row r="89" spans="1:119" s="4" customFormat="1" ht="22.5" customHeight="1" x14ac:dyDescent="0.2">
      <c r="A89" s="102">
        <v>4</v>
      </c>
      <c r="B89" s="98" t="s">
        <v>75</v>
      </c>
      <c r="C89" s="75"/>
      <c r="D89" s="75"/>
      <c r="E89" s="75" t="s">
        <v>15</v>
      </c>
      <c r="F89" s="75" t="s">
        <v>84</v>
      </c>
      <c r="G89" s="75">
        <v>1</v>
      </c>
      <c r="H89" s="81">
        <v>37.79</v>
      </c>
      <c r="I89" s="75"/>
      <c r="J89" s="47"/>
      <c r="K89" s="43"/>
      <c r="L89" s="44"/>
      <c r="M89" s="47"/>
    </row>
    <row r="90" spans="1:119" s="4" customFormat="1" ht="26.25" customHeight="1" x14ac:dyDescent="0.2">
      <c r="A90" s="103"/>
      <c r="B90" s="98"/>
      <c r="C90" s="75"/>
      <c r="D90" s="75"/>
      <c r="E90" s="75" t="s">
        <v>106</v>
      </c>
      <c r="F90" s="75" t="s">
        <v>84</v>
      </c>
      <c r="G90" s="75">
        <v>1</v>
      </c>
      <c r="H90" s="81"/>
      <c r="I90" s="75"/>
      <c r="J90" s="49"/>
      <c r="K90" s="43"/>
      <c r="L90" s="44"/>
      <c r="M90" s="49"/>
    </row>
    <row r="91" spans="1:119" s="4" customFormat="1" ht="26.25" customHeight="1" x14ac:dyDescent="0.2">
      <c r="A91" s="103"/>
      <c r="B91" s="98"/>
      <c r="C91" s="75"/>
      <c r="D91" s="75"/>
      <c r="E91" s="75" t="s">
        <v>59</v>
      </c>
      <c r="F91" s="75" t="s">
        <v>84</v>
      </c>
      <c r="G91" s="136">
        <v>1</v>
      </c>
      <c r="H91" s="81"/>
      <c r="I91" s="75"/>
      <c r="J91" s="47"/>
      <c r="K91" s="43"/>
      <c r="L91" s="44"/>
      <c r="M91" s="47"/>
    </row>
    <row r="92" spans="1:119" s="4" customFormat="1" ht="24.75" customHeight="1" x14ac:dyDescent="0.2">
      <c r="A92" s="103"/>
      <c r="B92" s="98"/>
      <c r="C92" s="75"/>
      <c r="D92" s="75"/>
      <c r="E92" s="78" t="s">
        <v>328</v>
      </c>
      <c r="F92" s="75"/>
      <c r="G92" s="137">
        <v>0</v>
      </c>
      <c r="H92" s="81"/>
      <c r="I92" s="75"/>
      <c r="J92" s="47"/>
      <c r="K92" s="43"/>
      <c r="L92" s="44"/>
      <c r="M92" s="47"/>
    </row>
    <row r="93" spans="1:119" s="4" customFormat="1" ht="22.5" customHeight="1" x14ac:dyDescent="0.2">
      <c r="A93" s="105"/>
      <c r="B93" s="98"/>
      <c r="C93" s="75">
        <v>77</v>
      </c>
      <c r="D93" s="75" t="s">
        <v>150</v>
      </c>
      <c r="E93" s="113" t="s">
        <v>329</v>
      </c>
      <c r="F93" s="75"/>
      <c r="G93" s="79">
        <v>3</v>
      </c>
      <c r="H93" s="81"/>
      <c r="I93" s="75"/>
      <c r="J93" s="47" t="str">
        <f t="shared" si="3"/>
        <v>INSERT INTO `medical_vacancies` (`id`, `keyOrganization`, `job`, `division`, `bet`, `measures`) VALUES (NULL, 'lipetsk-emergency-bolnitsa', 'итого средних:', '', '3', '');</v>
      </c>
      <c r="K93" s="43" t="s">
        <v>198</v>
      </c>
      <c r="L93" s="44" t="s">
        <v>199</v>
      </c>
      <c r="M93" s="47"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4" spans="1:119" s="4" customFormat="1" ht="22.5" customHeight="1" x14ac:dyDescent="0.2">
      <c r="A94" s="95">
        <v>6</v>
      </c>
      <c r="B94" s="98" t="s">
        <v>391</v>
      </c>
      <c r="C94" s="75">
        <v>80</v>
      </c>
      <c r="D94" s="75" t="s">
        <v>151</v>
      </c>
      <c r="E94" s="75" t="s">
        <v>7</v>
      </c>
      <c r="F94" s="75" t="s">
        <v>83</v>
      </c>
      <c r="G94" s="75">
        <v>2</v>
      </c>
      <c r="H94" s="67">
        <v>70</v>
      </c>
      <c r="I94" s="75" t="s">
        <v>376</v>
      </c>
      <c r="J94" s="47" t="str">
        <f>CONCATENATE("INSERT INTO `medical_vacancies` (`id`, `keyOrganization`, `job`, `division`, `bet`, `measures`) VALUES (NULL, ","'",D94,"', '",E95,"', ","'",F95,"', ","'",G95,"', ","'",I95,"');")</f>
        <v>INSERT INTO `medical_vacancies` (`id`, `keyOrganization`, `job`, `division`, `bet`, `measures`) VALUES (NULL, 'lipetsk-gor-det-bolnitsa-1', 'врач-педиатр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4" s="43" t="s">
        <v>198</v>
      </c>
      <c r="L94" s="44" t="s">
        <v>199</v>
      </c>
      <c r="M94"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5" spans="1:119" s="4" customFormat="1" ht="19.5" customHeight="1" x14ac:dyDescent="0.2">
      <c r="A95" s="95"/>
      <c r="B95" s="98"/>
      <c r="C95" s="75"/>
      <c r="D95" s="75"/>
      <c r="E95" s="75" t="s">
        <v>14</v>
      </c>
      <c r="F95" s="75" t="s">
        <v>83</v>
      </c>
      <c r="G95" s="75">
        <v>5</v>
      </c>
      <c r="H95" s="67">
        <v>78</v>
      </c>
      <c r="I95" s="75" t="s">
        <v>376</v>
      </c>
      <c r="J95" s="47"/>
      <c r="K95" s="43"/>
      <c r="L95" s="44"/>
      <c r="M95" s="47"/>
    </row>
    <row r="96" spans="1:119" s="4" customFormat="1" ht="19.5" customHeight="1" x14ac:dyDescent="0.2">
      <c r="A96" s="95"/>
      <c r="B96" s="98"/>
      <c r="C96" s="75">
        <v>81</v>
      </c>
      <c r="D96" s="75" t="s">
        <v>151</v>
      </c>
      <c r="E96" s="75" t="s">
        <v>45</v>
      </c>
      <c r="F96" s="75" t="s">
        <v>83</v>
      </c>
      <c r="G96" s="75">
        <v>7</v>
      </c>
      <c r="H96" s="67">
        <v>54.25</v>
      </c>
      <c r="I96" s="75" t="s">
        <v>376</v>
      </c>
      <c r="J96" s="47" t="str">
        <f t="shared" si="3"/>
        <v>INSERT INTO `medical_vacancies` (`id`, `keyOrganization`, `job`, `division`, `bet`, `measures`) VALUES (NULL, 'lipetsk-gor-det-bolnitsa-1', 'врач-педиатр ', 'поликлиника', '7',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6" s="43" t="s">
        <v>198</v>
      </c>
      <c r="L96" s="44" t="s">
        <v>199</v>
      </c>
      <c r="M96"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7" spans="1:13" s="4" customFormat="1" ht="19.5" customHeight="1" x14ac:dyDescent="0.2">
      <c r="A97" s="95"/>
      <c r="B97" s="98"/>
      <c r="C97" s="75">
        <v>82</v>
      </c>
      <c r="D97" s="75" t="s">
        <v>151</v>
      </c>
      <c r="E97" s="75" t="s">
        <v>23</v>
      </c>
      <c r="F97" s="75" t="s">
        <v>83</v>
      </c>
      <c r="G97" s="75">
        <v>1</v>
      </c>
      <c r="H97" s="67">
        <v>54.25</v>
      </c>
      <c r="I97" s="10"/>
      <c r="J97" s="47" t="str">
        <f>CONCATENATE("INSERT INTO `medical_vacancies` (`id`, `keyOrganization`, `job`, `division`, `bet`, `measures`) VALUES (NULL, ","'",D97,"', '",E97,"', ","'",F97,"', ","'",G97,"', ","'",I94,"');")</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7" s="43" t="s">
        <v>198</v>
      </c>
      <c r="L97" s="44" t="s">
        <v>199</v>
      </c>
      <c r="M97"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8" spans="1:13" s="4" customFormat="1" ht="19.5" customHeight="1" x14ac:dyDescent="0.2">
      <c r="A98" s="95"/>
      <c r="B98" s="98"/>
      <c r="C98" s="75">
        <v>83</v>
      </c>
      <c r="D98" s="75" t="s">
        <v>151</v>
      </c>
      <c r="E98" s="75" t="s">
        <v>8</v>
      </c>
      <c r="F98" s="75" t="s">
        <v>83</v>
      </c>
      <c r="G98" s="75">
        <v>2</v>
      </c>
      <c r="H98" s="67">
        <v>70</v>
      </c>
      <c r="I98" s="75"/>
      <c r="J98" s="47" t="str">
        <f t="shared" si="3"/>
        <v>INSERT INTO `medical_vacancies` (`id`, `keyOrganization`, `job`, `division`, `bet`, `measures`) VALUES (NULL, 'lipetsk-gor-det-bolnitsa-1', 'врач-невролог', 'поликлиника', '2', '');</v>
      </c>
      <c r="K98" s="43" t="s">
        <v>198</v>
      </c>
      <c r="L98" s="44" t="s">
        <v>199</v>
      </c>
      <c r="M98"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9" spans="1:13" s="4" customFormat="1" ht="19.5" customHeight="1" x14ac:dyDescent="0.2">
      <c r="A99" s="95"/>
      <c r="B99" s="98"/>
      <c r="C99" s="75">
        <v>84</v>
      </c>
      <c r="D99" s="75" t="s">
        <v>151</v>
      </c>
      <c r="E99" s="75" t="s">
        <v>368</v>
      </c>
      <c r="F99" s="75" t="s">
        <v>83</v>
      </c>
      <c r="G99" s="75">
        <v>1</v>
      </c>
      <c r="H99" s="67">
        <v>70</v>
      </c>
      <c r="I99" s="75"/>
      <c r="J99" s="47" t="str">
        <f t="shared" si="3"/>
        <v>INSERT INTO `medical_vacancies` (`id`, `keyOrganization`, `job`, `division`, `bet`, `measures`) VALUES (NULL, 'lipetsk-gor-det-bolnitsa-1', 'врач-детский эндокринолог', 'поликлиника', '1', '');</v>
      </c>
      <c r="K99" s="43" t="s">
        <v>198</v>
      </c>
      <c r="L99" s="44" t="s">
        <v>199</v>
      </c>
      <c r="M99"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0" spans="1:13" s="4" customFormat="1" ht="19.5" customHeight="1" x14ac:dyDescent="0.2">
      <c r="A100" s="95"/>
      <c r="B100" s="98"/>
      <c r="C100" s="75"/>
      <c r="D100" s="75"/>
      <c r="E100" s="75" t="s">
        <v>85</v>
      </c>
      <c r="F100" s="75" t="s">
        <v>83</v>
      </c>
      <c r="G100" s="75">
        <v>1</v>
      </c>
      <c r="H100" s="67"/>
      <c r="I100" s="75"/>
      <c r="J100" s="47"/>
      <c r="K100" s="43"/>
      <c r="L100" s="44"/>
      <c r="M100" s="47"/>
    </row>
    <row r="101" spans="1:13" s="4" customFormat="1" ht="19.5" customHeight="1" x14ac:dyDescent="0.2">
      <c r="A101" s="95"/>
      <c r="B101" s="98"/>
      <c r="C101" s="75">
        <v>85</v>
      </c>
      <c r="D101" s="75" t="s">
        <v>151</v>
      </c>
      <c r="E101" s="75" t="s">
        <v>46</v>
      </c>
      <c r="F101" s="75" t="s">
        <v>83</v>
      </c>
      <c r="G101" s="75">
        <v>1</v>
      </c>
      <c r="H101" s="67">
        <v>54.25</v>
      </c>
      <c r="I101" s="75"/>
      <c r="J101" s="47" t="str">
        <f t="shared" si="3"/>
        <v>INSERT INTO `medical_vacancies` (`id`, `keyOrganization`, `job`, `division`, `bet`, `measures`) VALUES (NULL, 'lipetsk-gor-det-bolnitsa-1', 'врач-детский хирург', 'поликлиника', '1', '');</v>
      </c>
      <c r="K101" s="43" t="s">
        <v>198</v>
      </c>
      <c r="L101" s="44" t="s">
        <v>199</v>
      </c>
      <c r="M101"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95"/>
      <c r="B102" s="98"/>
      <c r="C102" s="75"/>
      <c r="D102" s="75"/>
      <c r="E102" s="75" t="s">
        <v>32</v>
      </c>
      <c r="F102" s="75" t="s">
        <v>83</v>
      </c>
      <c r="G102" s="75">
        <v>8</v>
      </c>
      <c r="H102" s="67">
        <v>35</v>
      </c>
      <c r="I102" s="75"/>
      <c r="J102" s="47"/>
      <c r="K102" s="43"/>
      <c r="L102" s="44"/>
      <c r="M102" s="47"/>
    </row>
    <row r="103" spans="1:13" s="4" customFormat="1" ht="19.5" customHeight="1" x14ac:dyDescent="0.2">
      <c r="A103" s="95"/>
      <c r="B103" s="98"/>
      <c r="C103" s="75">
        <v>86</v>
      </c>
      <c r="D103" s="75" t="s">
        <v>151</v>
      </c>
      <c r="E103" s="75" t="s">
        <v>9</v>
      </c>
      <c r="F103" s="75" t="s">
        <v>83</v>
      </c>
      <c r="G103" s="75">
        <v>18</v>
      </c>
      <c r="H103" s="67">
        <v>35</v>
      </c>
      <c r="I103" s="75"/>
      <c r="J103" s="47" t="str">
        <f t="shared" si="3"/>
        <v>INSERT INTO `medical_vacancies` (`id`, `keyOrganization`, `job`, `division`, `bet`, `measures`) VALUES (NULL, 'lipetsk-gor-det-bolnitsa-1', 'медицинская сестра', 'поликлиника', '18', '');</v>
      </c>
      <c r="K103" s="43" t="s">
        <v>198</v>
      </c>
      <c r="L103" s="44" t="s">
        <v>199</v>
      </c>
      <c r="M103"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95"/>
      <c r="B104" s="98"/>
      <c r="C104" s="75">
        <v>87</v>
      </c>
      <c r="D104" s="75" t="s">
        <v>151</v>
      </c>
      <c r="E104" s="75" t="s">
        <v>122</v>
      </c>
      <c r="F104" s="75" t="s">
        <v>83</v>
      </c>
      <c r="G104" s="75">
        <v>9</v>
      </c>
      <c r="H104" s="67">
        <v>35</v>
      </c>
      <c r="I104" s="75"/>
      <c r="J104" s="47" t="str">
        <f t="shared" si="3"/>
        <v>INSERT INTO `medical_vacancies` (`id`, `keyOrganization`, `job`, `division`, `bet`, `measures`) VALUES (NULL, 'lipetsk-gor-det-bolnitsa-1', 'фельдшер ', 'поликлиника', '9', '');</v>
      </c>
      <c r="K104" s="43" t="s">
        <v>198</v>
      </c>
      <c r="L104" s="44" t="s">
        <v>199</v>
      </c>
      <c r="M104"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95"/>
      <c r="B105" s="98"/>
      <c r="C105" s="75"/>
      <c r="D105" s="75"/>
      <c r="E105" s="78" t="s">
        <v>328</v>
      </c>
      <c r="F105" s="75"/>
      <c r="G105" s="79">
        <v>20</v>
      </c>
      <c r="H105" s="67"/>
      <c r="I105" s="75"/>
      <c r="J105" s="47"/>
      <c r="K105" s="43"/>
      <c r="L105" s="44"/>
      <c r="M105" s="47"/>
    </row>
    <row r="106" spans="1:13" s="4" customFormat="1" ht="28.5" customHeight="1" x14ac:dyDescent="0.2">
      <c r="A106" s="95"/>
      <c r="B106" s="98"/>
      <c r="C106" s="75">
        <v>91</v>
      </c>
      <c r="D106" s="75" t="s">
        <v>151</v>
      </c>
      <c r="E106" s="113" t="s">
        <v>329</v>
      </c>
      <c r="F106" s="10"/>
      <c r="G106" s="1">
        <v>35</v>
      </c>
      <c r="H106" s="67">
        <v>32</v>
      </c>
      <c r="I106" s="75"/>
      <c r="J106" s="47" t="e">
        <f>CONCATENATE("INSERT INTO `medical_vacancies` (`id`, `keyOrganization`, `job`, `division`, `bet`, `measures`) VALUES (NULL, ","'",D106,"', '",#REF!,"', ","'",#REF!,"', ","'",#REF!,"', ","'",I106,"');")</f>
        <v>#REF!</v>
      </c>
      <c r="K106" s="43" t="s">
        <v>198</v>
      </c>
      <c r="L106" s="44" t="s">
        <v>199</v>
      </c>
      <c r="M106" s="47"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08">
        <v>7</v>
      </c>
      <c r="B107" s="93" t="s">
        <v>459</v>
      </c>
      <c r="C107" s="75">
        <v>92</v>
      </c>
      <c r="D107" s="75" t="s">
        <v>152</v>
      </c>
      <c r="E107" s="75" t="s">
        <v>18</v>
      </c>
      <c r="F107" s="75" t="s">
        <v>83</v>
      </c>
      <c r="G107" s="75">
        <v>5</v>
      </c>
      <c r="H107" s="67">
        <v>60</v>
      </c>
      <c r="I107" s="75" t="s">
        <v>376</v>
      </c>
      <c r="J107" s="47" t="str">
        <f t="shared" si="3"/>
        <v>INSERT INTO `medical_vacancies` (`id`, `keyOrganization`, `job`, `division`, `bet`, `measures`) VALUES (NULL, 'lipetsk-gor-policlinica-1',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7" s="43" t="s">
        <v>198</v>
      </c>
      <c r="L107" s="44" t="s">
        <v>199</v>
      </c>
      <c r="M107" s="47"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8" spans="1:13" s="4" customFormat="1" ht="19.5" customHeight="1" x14ac:dyDescent="0.2">
      <c r="A108" s="109"/>
      <c r="B108" s="94"/>
      <c r="C108" s="75">
        <v>94</v>
      </c>
      <c r="D108" s="75" t="s">
        <v>152</v>
      </c>
      <c r="E108" s="75" t="s">
        <v>28</v>
      </c>
      <c r="F108" s="75" t="s">
        <v>83</v>
      </c>
      <c r="G108" s="75">
        <v>2</v>
      </c>
      <c r="H108" s="67">
        <v>50</v>
      </c>
      <c r="I108" s="75"/>
      <c r="J108" s="47" t="str">
        <f t="shared" si="3"/>
        <v>INSERT INTO `medical_vacancies` (`id`, `keyOrganization`, `job`, `division`, `bet`, `measures`) VALUES (NULL, 'lipetsk-gor-policlinica-1', 'врач-хирург', 'поликлиника', '2', '');</v>
      </c>
      <c r="K108" s="43" t="s">
        <v>198</v>
      </c>
      <c r="L108" s="44" t="s">
        <v>199</v>
      </c>
      <c r="M108" s="47"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9" spans="1:13" s="4" customFormat="1" ht="19.5" customHeight="1" x14ac:dyDescent="0.2">
      <c r="A109" s="109"/>
      <c r="B109" s="94"/>
      <c r="C109" s="75"/>
      <c r="D109" s="75"/>
      <c r="E109" s="75" t="s">
        <v>33</v>
      </c>
      <c r="F109" s="75" t="s">
        <v>83</v>
      </c>
      <c r="G109" s="75">
        <v>1</v>
      </c>
      <c r="H109" s="67"/>
      <c r="I109" s="75" t="s">
        <v>376</v>
      </c>
      <c r="J109" s="47"/>
      <c r="K109" s="43"/>
      <c r="L109" s="44"/>
      <c r="M109" s="47"/>
    </row>
    <row r="110" spans="1:13" s="4" customFormat="1" ht="19.5" customHeight="1" x14ac:dyDescent="0.2">
      <c r="A110" s="109"/>
      <c r="B110" s="94"/>
      <c r="C110" s="75"/>
      <c r="D110" s="75"/>
      <c r="E110" s="75" t="s">
        <v>55</v>
      </c>
      <c r="F110" s="75" t="s">
        <v>83</v>
      </c>
      <c r="G110" s="75">
        <v>2</v>
      </c>
      <c r="H110" s="67"/>
      <c r="I110" s="75"/>
      <c r="J110" s="47"/>
      <c r="K110" s="43"/>
      <c r="L110" s="44"/>
      <c r="M110" s="47"/>
    </row>
    <row r="111" spans="1:13" s="4" customFormat="1" ht="27.75" customHeight="1" x14ac:dyDescent="0.2">
      <c r="A111" s="109"/>
      <c r="B111" s="94"/>
      <c r="C111" s="75">
        <v>95</v>
      </c>
      <c r="D111" s="75" t="s">
        <v>152</v>
      </c>
      <c r="E111" s="75" t="s">
        <v>53</v>
      </c>
      <c r="F111" s="75" t="s">
        <v>83</v>
      </c>
      <c r="G111" s="75">
        <v>3</v>
      </c>
      <c r="H111" s="67">
        <v>45</v>
      </c>
      <c r="I111" s="75"/>
      <c r="J111" s="47" t="str">
        <f t="shared" si="3"/>
        <v>INSERT INTO `medical_vacancies` (`id`, `keyOrganization`, `job`, `division`, `bet`, `measures`) VALUES (NULL, 'lipetsk-gor-policlinica-1', 'врач-стоматолог-терапевт', 'поликлиника', '3', '');</v>
      </c>
      <c r="K111" s="43" t="s">
        <v>198</v>
      </c>
      <c r="L111" s="44" t="s">
        <v>199</v>
      </c>
      <c r="M111" s="47"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2" spans="1:13" s="4" customFormat="1" ht="18.75" customHeight="1" x14ac:dyDescent="0.2">
      <c r="A112" s="109"/>
      <c r="B112" s="94"/>
      <c r="C112" s="75"/>
      <c r="D112" s="75"/>
      <c r="E112" s="75" t="s">
        <v>21</v>
      </c>
      <c r="F112" s="75" t="s">
        <v>83</v>
      </c>
      <c r="G112" s="75">
        <v>1</v>
      </c>
      <c r="H112" s="67"/>
      <c r="I112" s="75"/>
      <c r="J112" s="47"/>
      <c r="K112" s="43"/>
      <c r="L112" s="44"/>
      <c r="M112" s="47"/>
    </row>
    <row r="113" spans="1:13" s="4" customFormat="1" ht="17.25" customHeight="1" x14ac:dyDescent="0.2">
      <c r="A113" s="109"/>
      <c r="B113" s="94"/>
      <c r="C113" s="75"/>
      <c r="D113" s="75"/>
      <c r="E113" s="66" t="s">
        <v>70</v>
      </c>
      <c r="F113" s="66" t="s">
        <v>83</v>
      </c>
      <c r="G113" s="66">
        <v>1</v>
      </c>
      <c r="H113" s="67"/>
      <c r="I113" s="75" t="s">
        <v>376</v>
      </c>
      <c r="J113" s="47"/>
      <c r="K113" s="43"/>
      <c r="L113" s="44"/>
      <c r="M113" s="47"/>
    </row>
    <row r="114" spans="1:13" s="4" customFormat="1" ht="17.25" customHeight="1" x14ac:dyDescent="0.2">
      <c r="A114" s="109"/>
      <c r="B114" s="94"/>
      <c r="C114" s="75"/>
      <c r="D114" s="75"/>
      <c r="E114" s="75" t="s">
        <v>451</v>
      </c>
      <c r="F114" s="75" t="s">
        <v>83</v>
      </c>
      <c r="G114" s="75">
        <v>1</v>
      </c>
      <c r="H114" s="67">
        <v>64</v>
      </c>
      <c r="I114" s="10"/>
      <c r="J114" s="49"/>
      <c r="K114" s="43"/>
      <c r="L114" s="44"/>
      <c r="M114" s="49"/>
    </row>
    <row r="115" spans="1:13" s="4" customFormat="1" ht="19.5" customHeight="1" x14ac:dyDescent="0.2">
      <c r="A115" s="109"/>
      <c r="B115" s="94"/>
      <c r="C115" s="75"/>
      <c r="D115" s="75"/>
      <c r="E115" s="75" t="s">
        <v>10</v>
      </c>
      <c r="F115" s="75" t="s">
        <v>83</v>
      </c>
      <c r="G115" s="75">
        <v>1</v>
      </c>
      <c r="H115" s="67">
        <v>45</v>
      </c>
      <c r="I115" s="75"/>
      <c r="J115" s="49"/>
      <c r="K115" s="43"/>
      <c r="L115" s="44"/>
      <c r="M115" s="49"/>
    </row>
    <row r="116" spans="1:13" s="4" customFormat="1" ht="18" customHeight="1" x14ac:dyDescent="0.2">
      <c r="A116" s="109"/>
      <c r="B116" s="94"/>
      <c r="C116" s="75"/>
      <c r="D116" s="75"/>
      <c r="E116" s="75" t="s">
        <v>3</v>
      </c>
      <c r="F116" s="75" t="s">
        <v>83</v>
      </c>
      <c r="G116" s="75">
        <v>1</v>
      </c>
      <c r="H116" s="67"/>
      <c r="I116" s="75" t="s">
        <v>376</v>
      </c>
      <c r="J116" s="49"/>
      <c r="K116" s="43"/>
      <c r="L116" s="44"/>
      <c r="M116" s="49"/>
    </row>
    <row r="117" spans="1:13" s="4" customFormat="1" ht="18" customHeight="1" x14ac:dyDescent="0.2">
      <c r="A117" s="109"/>
      <c r="B117" s="94"/>
      <c r="C117" s="75"/>
      <c r="D117" s="75"/>
      <c r="E117" s="75" t="s">
        <v>451</v>
      </c>
      <c r="F117" s="75" t="s">
        <v>83</v>
      </c>
      <c r="G117" s="75">
        <v>1</v>
      </c>
      <c r="H117" s="67">
        <v>64</v>
      </c>
      <c r="I117" s="10"/>
      <c r="J117" s="49"/>
      <c r="K117" s="43"/>
      <c r="L117" s="44"/>
      <c r="M117" s="49"/>
    </row>
    <row r="118" spans="1:13" s="4" customFormat="1" ht="18" customHeight="1" x14ac:dyDescent="0.2">
      <c r="A118" s="109"/>
      <c r="B118" s="94"/>
      <c r="C118" s="75"/>
      <c r="D118" s="75"/>
      <c r="E118" s="75" t="s">
        <v>10</v>
      </c>
      <c r="F118" s="75" t="s">
        <v>83</v>
      </c>
      <c r="G118" s="75">
        <v>1</v>
      </c>
      <c r="H118" s="67">
        <v>45</v>
      </c>
      <c r="I118" s="75"/>
      <c r="J118" s="49"/>
      <c r="K118" s="43"/>
      <c r="L118" s="44"/>
      <c r="M118" s="49"/>
    </row>
    <row r="119" spans="1:13" s="4" customFormat="1" ht="18.75" customHeight="1" x14ac:dyDescent="0.2">
      <c r="A119" s="109"/>
      <c r="B119" s="94"/>
      <c r="C119" s="75"/>
      <c r="D119" s="75"/>
      <c r="E119" s="75" t="s">
        <v>3</v>
      </c>
      <c r="F119" s="75" t="s">
        <v>83</v>
      </c>
      <c r="G119" s="75">
        <v>1</v>
      </c>
      <c r="H119" s="67"/>
      <c r="I119" s="75" t="s">
        <v>376</v>
      </c>
      <c r="J119" s="49"/>
      <c r="K119" s="43"/>
      <c r="L119" s="44"/>
      <c r="M119" s="49"/>
    </row>
    <row r="120" spans="1:13" s="4" customFormat="1" ht="24" customHeight="1" x14ac:dyDescent="0.2">
      <c r="A120" s="109"/>
      <c r="B120" s="94"/>
      <c r="C120" s="75"/>
      <c r="D120" s="75"/>
      <c r="E120" s="75" t="s">
        <v>6</v>
      </c>
      <c r="F120" s="75" t="s">
        <v>83</v>
      </c>
      <c r="G120" s="75">
        <v>2</v>
      </c>
      <c r="H120" s="67">
        <v>40</v>
      </c>
      <c r="I120" s="75"/>
      <c r="J120" s="49"/>
      <c r="K120" s="43"/>
      <c r="L120" s="44"/>
      <c r="M120" s="49"/>
    </row>
    <row r="121" spans="1:13" s="4" customFormat="1" ht="24" customHeight="1" x14ac:dyDescent="0.2">
      <c r="A121" s="109"/>
      <c r="B121" s="94"/>
      <c r="C121" s="75"/>
      <c r="D121" s="75"/>
      <c r="E121" s="75" t="s">
        <v>13</v>
      </c>
      <c r="F121" s="75" t="s">
        <v>83</v>
      </c>
      <c r="G121" s="75">
        <v>2</v>
      </c>
      <c r="H121" s="67">
        <v>35</v>
      </c>
      <c r="I121" s="75"/>
      <c r="J121" s="49"/>
      <c r="K121" s="43"/>
      <c r="L121" s="44"/>
      <c r="M121" s="49"/>
    </row>
    <row r="122" spans="1:13" s="4" customFormat="1" ht="24" customHeight="1" x14ac:dyDescent="0.2">
      <c r="A122" s="109"/>
      <c r="B122" s="94"/>
      <c r="C122" s="75"/>
      <c r="D122" s="75"/>
      <c r="E122" s="75" t="s">
        <v>85</v>
      </c>
      <c r="F122" s="75" t="s">
        <v>83</v>
      </c>
      <c r="G122" s="75">
        <v>2</v>
      </c>
      <c r="H122" s="67">
        <v>35</v>
      </c>
      <c r="I122" s="10"/>
      <c r="J122" s="49"/>
      <c r="K122" s="43"/>
      <c r="L122" s="44"/>
      <c r="M122" s="49"/>
    </row>
    <row r="123" spans="1:13" s="4" customFormat="1" ht="21.75" customHeight="1" x14ac:dyDescent="0.2">
      <c r="A123" s="109"/>
      <c r="B123" s="94"/>
      <c r="C123" s="75"/>
      <c r="D123" s="75"/>
      <c r="E123" s="75" t="s">
        <v>16</v>
      </c>
      <c r="F123" s="75" t="s">
        <v>83</v>
      </c>
      <c r="G123" s="75">
        <v>2</v>
      </c>
      <c r="H123" s="67">
        <v>35</v>
      </c>
      <c r="I123" s="75" t="s">
        <v>376</v>
      </c>
      <c r="J123" s="75"/>
      <c r="K123" s="43"/>
      <c r="L123" s="44"/>
      <c r="M123" s="75"/>
    </row>
    <row r="124" spans="1:13" s="4" customFormat="1" ht="24" customHeight="1" x14ac:dyDescent="0.2">
      <c r="A124" s="109"/>
      <c r="B124" s="94"/>
      <c r="C124" s="75"/>
      <c r="D124" s="75"/>
      <c r="E124" s="75" t="s">
        <v>11</v>
      </c>
      <c r="F124" s="75" t="s">
        <v>83</v>
      </c>
      <c r="G124" s="75">
        <v>1</v>
      </c>
      <c r="H124" s="67"/>
      <c r="I124" s="10"/>
      <c r="J124" s="49"/>
      <c r="K124" s="43"/>
      <c r="L124" s="44"/>
      <c r="M124" s="49"/>
    </row>
    <row r="125" spans="1:13" s="4" customFormat="1" ht="24" customHeight="1" x14ac:dyDescent="0.2">
      <c r="A125" s="109"/>
      <c r="B125" s="94"/>
      <c r="C125" s="75"/>
      <c r="D125" s="75"/>
      <c r="E125" s="75" t="s">
        <v>32</v>
      </c>
      <c r="F125" s="66" t="s">
        <v>83</v>
      </c>
      <c r="G125" s="66">
        <v>10</v>
      </c>
      <c r="H125" s="67"/>
      <c r="I125" s="75"/>
      <c r="J125" s="47"/>
      <c r="K125" s="43"/>
      <c r="L125" s="44"/>
      <c r="M125" s="47"/>
    </row>
    <row r="126" spans="1:13" s="4" customFormat="1" ht="24" customHeight="1" x14ac:dyDescent="0.2">
      <c r="A126" s="109"/>
      <c r="B126" s="94"/>
      <c r="C126" s="75"/>
      <c r="D126" s="75"/>
      <c r="E126" s="75" t="s">
        <v>450</v>
      </c>
      <c r="F126" s="75" t="s">
        <v>83</v>
      </c>
      <c r="G126" s="75">
        <v>4</v>
      </c>
      <c r="H126" s="67"/>
      <c r="I126" s="75"/>
      <c r="J126" s="47"/>
      <c r="K126" s="43"/>
      <c r="L126" s="44"/>
      <c r="M126" s="47"/>
    </row>
    <row r="127" spans="1:13" s="4" customFormat="1" ht="19.5" customHeight="1" x14ac:dyDescent="0.2">
      <c r="A127" s="109"/>
      <c r="B127" s="94"/>
      <c r="C127" s="75"/>
      <c r="D127" s="75"/>
      <c r="E127" s="75" t="s">
        <v>449</v>
      </c>
      <c r="F127" s="75" t="s">
        <v>83</v>
      </c>
      <c r="G127" s="75">
        <v>2</v>
      </c>
      <c r="H127" s="67"/>
      <c r="I127" s="10"/>
      <c r="J127" s="47"/>
      <c r="K127" s="43"/>
      <c r="L127" s="44"/>
      <c r="M127" s="47"/>
    </row>
    <row r="128" spans="1:13" s="4" customFormat="1" ht="19.5" customHeight="1" x14ac:dyDescent="0.2">
      <c r="A128" s="109"/>
      <c r="B128" s="94"/>
      <c r="C128" s="75"/>
      <c r="D128" s="75"/>
      <c r="E128" s="75" t="s">
        <v>4</v>
      </c>
      <c r="F128" s="75" t="s">
        <v>83</v>
      </c>
      <c r="G128" s="75">
        <v>1</v>
      </c>
      <c r="H128" s="67"/>
      <c r="I128" s="10"/>
      <c r="J128" s="47"/>
      <c r="K128" s="43"/>
      <c r="L128" s="44"/>
      <c r="M128" s="47"/>
    </row>
    <row r="129" spans="1:24" s="4" customFormat="1" ht="19.5" customHeight="1" x14ac:dyDescent="0.25">
      <c r="A129" s="109"/>
      <c r="B129" s="94"/>
      <c r="C129" s="75"/>
      <c r="D129" s="75"/>
      <c r="E129" s="80" t="s">
        <v>0</v>
      </c>
      <c r="F129" s="80" t="s">
        <v>83</v>
      </c>
      <c r="G129" s="80">
        <v>1</v>
      </c>
      <c r="J129" s="47"/>
      <c r="K129" s="43"/>
      <c r="L129" s="44"/>
      <c r="M129" s="47"/>
    </row>
    <row r="130" spans="1:24" s="4" customFormat="1" ht="19.5" customHeight="1" x14ac:dyDescent="0.2">
      <c r="A130" s="109"/>
      <c r="B130" s="94"/>
      <c r="C130" s="75"/>
      <c r="D130" s="75"/>
      <c r="E130" s="75" t="s">
        <v>15</v>
      </c>
      <c r="F130" s="75" t="s">
        <v>83</v>
      </c>
      <c r="G130" s="75">
        <v>1</v>
      </c>
      <c r="H130" s="67">
        <v>35</v>
      </c>
      <c r="I130" s="75"/>
      <c r="J130" s="47"/>
      <c r="K130" s="43"/>
      <c r="L130" s="44"/>
      <c r="M130" s="47"/>
    </row>
    <row r="131" spans="1:24" s="4" customFormat="1" ht="19.5" customHeight="1" x14ac:dyDescent="0.2">
      <c r="A131" s="109"/>
      <c r="B131" s="94"/>
      <c r="C131" s="75"/>
      <c r="D131" s="75"/>
      <c r="E131" s="78" t="s">
        <v>328</v>
      </c>
      <c r="F131" s="75"/>
      <c r="G131" s="79">
        <v>27</v>
      </c>
      <c r="H131" s="67"/>
      <c r="I131" s="75"/>
      <c r="J131" s="47"/>
      <c r="K131" s="43"/>
      <c r="L131" s="44"/>
      <c r="M131" s="47"/>
    </row>
    <row r="132" spans="1:24" s="4" customFormat="1" ht="16.5" customHeight="1" x14ac:dyDescent="0.2">
      <c r="A132" s="110"/>
      <c r="B132" s="112"/>
      <c r="C132" s="75">
        <v>111</v>
      </c>
      <c r="D132" s="75" t="s">
        <v>153</v>
      </c>
      <c r="E132" s="113" t="s">
        <v>329</v>
      </c>
      <c r="F132" s="10"/>
      <c r="G132" s="1">
        <v>19</v>
      </c>
      <c r="H132" s="67">
        <v>36</v>
      </c>
      <c r="I132" s="75"/>
      <c r="J132" s="47" t="e">
        <f>CONCATENATE("INSERT INTO `medical_vacancies` (`id`, `keyOrganization`, `job`, `division`, `bet`, `measures`) VALUES (NULL, ","'",D132,"', '",#REF!,"', ","'",#REF!,"', ","'",#REF!,"', ","'",I132,"');")</f>
        <v>#REF!</v>
      </c>
      <c r="K132" s="43" t="s">
        <v>198</v>
      </c>
      <c r="L132" s="44" t="s">
        <v>199</v>
      </c>
      <c r="M132" s="47"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24" s="58" customFormat="1" ht="19.5" customHeight="1" x14ac:dyDescent="0.2">
      <c r="A133" s="131">
        <v>9</v>
      </c>
      <c r="B133" s="131" t="s">
        <v>434</v>
      </c>
      <c r="C133" s="132">
        <v>112</v>
      </c>
      <c r="D133" s="132" t="s">
        <v>154</v>
      </c>
      <c r="E133" s="75" t="s">
        <v>18</v>
      </c>
      <c r="F133" s="75" t="s">
        <v>83</v>
      </c>
      <c r="G133" s="75">
        <v>3</v>
      </c>
      <c r="H133" s="133" t="s">
        <v>320</v>
      </c>
      <c r="I133" s="75" t="s">
        <v>376</v>
      </c>
      <c r="J133" s="75" t="str">
        <f>CONCATENATE("INSERT INTO `medical_vacancies` (`id`, `keyOrganization`, `job`, `division`, `bet`, `measures`) VALUES (NULL, ","'",D133,"', '",E133,"', ","'",F133,"', ","'",G133,"', ","'",I133,"');")</f>
        <v>INSERT INTO `medical_vacancies` (`id`, `keyOrganization`, `job`, `division`, `bet`, `measures`) VALUES (NULL, 'lipetsk-gor-policlinica-4',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3" s="43" t="s">
        <v>198</v>
      </c>
      <c r="L133" s="44" t="s">
        <v>199</v>
      </c>
      <c r="M133"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3" s="4"/>
      <c r="O133" s="4"/>
      <c r="P133" s="4"/>
      <c r="Q133" s="4"/>
      <c r="R133" s="4"/>
      <c r="S133" s="4"/>
      <c r="T133" s="4"/>
      <c r="U133" s="4"/>
      <c r="V133" s="4"/>
      <c r="W133" s="4"/>
      <c r="X133" s="4"/>
    </row>
    <row r="134" spans="1:24" s="58" customFormat="1" ht="21" customHeight="1" x14ac:dyDescent="0.2">
      <c r="A134" s="134"/>
      <c r="B134" s="134"/>
      <c r="C134" s="132">
        <v>113</v>
      </c>
      <c r="D134" s="132" t="s">
        <v>154</v>
      </c>
      <c r="E134" s="75" t="s">
        <v>8</v>
      </c>
      <c r="F134" s="75" t="s">
        <v>83</v>
      </c>
      <c r="G134" s="75">
        <v>1</v>
      </c>
      <c r="H134" s="133" t="s">
        <v>316</v>
      </c>
      <c r="I134" s="75" t="s">
        <v>376</v>
      </c>
      <c r="J134" s="75" t="str">
        <f>CONCATENATE("INSERT INTO `medical_vacancies` (`id`, `keyOrganization`, `job`, `division`, `bet`, `measures`) VALUES (NULL, ","'",D134,"', '",E134,"', ","'",F134,"', ","'",G134,"', ","'",I134,"');")</f>
        <v>INSERT INTO `medical_vacancies` (`id`, `keyOrganization`, `job`, `division`, `bet`, `measures`) VALUES (NULL, 'lipetsk-gor-policlinica-4', 'врач-невролог',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4" s="43" t="s">
        <v>198</v>
      </c>
      <c r="L134" s="44" t="s">
        <v>199</v>
      </c>
      <c r="M134"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4" s="4"/>
      <c r="O134" s="4"/>
      <c r="P134" s="4"/>
      <c r="Q134" s="4"/>
      <c r="R134" s="4"/>
      <c r="S134" s="4"/>
      <c r="T134" s="4"/>
      <c r="U134" s="4"/>
      <c r="V134" s="4"/>
      <c r="W134" s="4"/>
      <c r="X134" s="4"/>
    </row>
    <row r="135" spans="1:24" s="58" customFormat="1" ht="20.25" customHeight="1" x14ac:dyDescent="0.2">
      <c r="A135" s="134"/>
      <c r="B135" s="134"/>
      <c r="C135" s="132">
        <v>114</v>
      </c>
      <c r="D135" s="132" t="s">
        <v>154</v>
      </c>
      <c r="E135" s="75" t="s">
        <v>11</v>
      </c>
      <c r="F135" s="75" t="s">
        <v>83</v>
      </c>
      <c r="G135" s="75">
        <v>2</v>
      </c>
      <c r="H135" s="133" t="s">
        <v>318</v>
      </c>
      <c r="I135" s="10"/>
      <c r="J135" s="75" t="e">
        <f>CONCATENATE("INSERT INTO `medical_vacancies` (`id`, `keyOrganization`, `job`, `division`, `bet`, `measures`) VALUES (NULL, ","'",D135,"', '",E135,"', ","'",F135,"', ","'",G135,"', ","'",#REF!,"');")</f>
        <v>#REF!</v>
      </c>
      <c r="K135" s="43" t="s">
        <v>198</v>
      </c>
      <c r="L135" s="44" t="s">
        <v>199</v>
      </c>
      <c r="M135"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5" s="4"/>
      <c r="O135" s="4"/>
      <c r="P135" s="4"/>
      <c r="Q135" s="4"/>
      <c r="R135" s="4"/>
      <c r="S135" s="4"/>
      <c r="T135" s="4"/>
      <c r="U135" s="4"/>
      <c r="V135" s="4"/>
      <c r="W135" s="4"/>
      <c r="X135" s="4"/>
    </row>
    <row r="136" spans="1:24" s="58" customFormat="1" ht="24" customHeight="1" x14ac:dyDescent="0.2">
      <c r="A136" s="134"/>
      <c r="B136" s="134"/>
      <c r="C136" s="132">
        <v>115</v>
      </c>
      <c r="D136" s="132" t="s">
        <v>154</v>
      </c>
      <c r="E136" s="75" t="s">
        <v>124</v>
      </c>
      <c r="F136" s="75" t="s">
        <v>83</v>
      </c>
      <c r="G136" s="75">
        <v>1</v>
      </c>
      <c r="H136" s="133" t="s">
        <v>321</v>
      </c>
      <c r="I136" s="10"/>
      <c r="J136" s="75" t="e">
        <f>CONCATENATE("INSERT INTO `medical_vacancies` (`id`, `keyOrganization`, `job`, `division`, `bet`, `measures`) VALUES (NULL, ","'",D136,"', '",E136,"', ","'",F136,"', ","'",G136,"', ","'",#REF!,"');")</f>
        <v>#REF!</v>
      </c>
      <c r="K136" s="43" t="s">
        <v>198</v>
      </c>
      <c r="L136" s="44" t="s">
        <v>199</v>
      </c>
      <c r="M136"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6" s="4"/>
      <c r="O136" s="4"/>
      <c r="P136" s="4"/>
      <c r="Q136" s="4"/>
      <c r="R136" s="4"/>
      <c r="S136" s="4"/>
      <c r="T136" s="4"/>
      <c r="U136" s="4"/>
      <c r="V136" s="4"/>
      <c r="W136" s="4"/>
      <c r="X136" s="4"/>
    </row>
    <row r="137" spans="1:24" s="58" customFormat="1" ht="19.5" customHeight="1" x14ac:dyDescent="0.2">
      <c r="A137" s="134"/>
      <c r="B137" s="134"/>
      <c r="C137" s="132">
        <v>116</v>
      </c>
      <c r="D137" s="132" t="s">
        <v>154</v>
      </c>
      <c r="E137" s="75" t="s">
        <v>3</v>
      </c>
      <c r="F137" s="75" t="s">
        <v>83</v>
      </c>
      <c r="G137" s="75">
        <v>1</v>
      </c>
      <c r="H137" s="133" t="s">
        <v>319</v>
      </c>
      <c r="I137" s="75" t="s">
        <v>376</v>
      </c>
      <c r="J137" s="75" t="e">
        <f>CONCATENATE("INSERT INTO `medical_vacancies` (`id`, `keyOrganization`, `job`, `division`, `bet`, `measures`) VALUES (NULL, ","'",D137,"', '",E137,"', ","'",F137,"', ","'",G137,"', ","'",#REF!,"');")</f>
        <v>#REF!</v>
      </c>
      <c r="K137" s="43" t="s">
        <v>198</v>
      </c>
      <c r="L137" s="44" t="s">
        <v>199</v>
      </c>
      <c r="M137"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7" s="4"/>
      <c r="O137" s="4"/>
      <c r="P137" s="4"/>
      <c r="Q137" s="4"/>
      <c r="R137" s="4"/>
      <c r="S137" s="4"/>
      <c r="T137" s="4"/>
      <c r="U137" s="4"/>
      <c r="V137" s="4"/>
      <c r="W137" s="4"/>
      <c r="X137" s="4"/>
    </row>
    <row r="138" spans="1:24" s="58" customFormat="1" ht="19.5" customHeight="1" x14ac:dyDescent="0.2">
      <c r="A138" s="134"/>
      <c r="B138" s="134"/>
      <c r="C138" s="132">
        <v>117</v>
      </c>
      <c r="D138" s="132" t="s">
        <v>154</v>
      </c>
      <c r="E138" s="66" t="s">
        <v>10</v>
      </c>
      <c r="F138" s="66" t="s">
        <v>83</v>
      </c>
      <c r="G138" s="66">
        <v>1</v>
      </c>
      <c r="H138" s="133" t="s">
        <v>317</v>
      </c>
      <c r="I138" s="10"/>
      <c r="J138" s="75" t="str">
        <f>CONCATENATE("INSERT INTO `medical_vacancies` (`id`, `keyOrganization`, `job`, `division`, `bet`, `measures`) VALUES (NULL, ","'",D138,"', '",E138,"', ","'",F138,"', ","'",G138,"', ","'",I137,"');")</f>
        <v>INSERT INTO `medical_vacancies` (`id`, `keyOrganization`, `job`, `division`, `bet`, `measures`) VALUES (NULL, 'lipetsk-gor-policlinica-4', 'врач-пульмонолог',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8" s="43" t="s">
        <v>198</v>
      </c>
      <c r="L138" s="44" t="s">
        <v>199</v>
      </c>
      <c r="M138"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38" s="4"/>
      <c r="O138" s="4"/>
      <c r="P138" s="4"/>
      <c r="Q138" s="4"/>
      <c r="R138" s="4"/>
      <c r="S138" s="4"/>
      <c r="T138" s="4"/>
      <c r="U138" s="4"/>
      <c r="V138" s="4"/>
      <c r="W138" s="4"/>
      <c r="X138" s="4"/>
    </row>
    <row r="139" spans="1:24" s="58" customFormat="1" ht="19.5" customHeight="1" x14ac:dyDescent="0.2">
      <c r="A139" s="134"/>
      <c r="B139" s="134"/>
      <c r="C139" s="132"/>
      <c r="D139" s="132"/>
      <c r="E139" s="75" t="s">
        <v>33</v>
      </c>
      <c r="F139" s="75" t="s">
        <v>83</v>
      </c>
      <c r="G139" s="75">
        <v>3</v>
      </c>
      <c r="H139" s="67">
        <v>50</v>
      </c>
      <c r="I139" s="75" t="s">
        <v>376</v>
      </c>
      <c r="J139" s="75"/>
      <c r="K139" s="43"/>
      <c r="L139" s="44"/>
      <c r="M139" s="75"/>
      <c r="N139" s="4"/>
      <c r="O139" s="4"/>
      <c r="P139" s="4"/>
      <c r="Q139" s="4"/>
      <c r="R139" s="4"/>
      <c r="S139" s="4"/>
      <c r="T139" s="4"/>
      <c r="U139" s="4"/>
      <c r="V139" s="4"/>
      <c r="W139" s="4"/>
      <c r="X139" s="4"/>
    </row>
    <row r="140" spans="1:24" s="58" customFormat="1" ht="19.5" customHeight="1" x14ac:dyDescent="0.2">
      <c r="A140" s="134"/>
      <c r="B140" s="134"/>
      <c r="C140" s="132">
        <v>118</v>
      </c>
      <c r="D140" s="132" t="s">
        <v>154</v>
      </c>
      <c r="E140" s="75" t="s">
        <v>15</v>
      </c>
      <c r="F140" s="75" t="s">
        <v>83</v>
      </c>
      <c r="G140" s="75">
        <v>1</v>
      </c>
      <c r="H140" s="133" t="s">
        <v>316</v>
      </c>
      <c r="I140" s="75"/>
      <c r="J140" s="75" t="e">
        <f>CONCATENATE("INSERT INTO `medical_vacancies` (`id`, `keyOrganization`, `job`, `division`, `bet`, `measures`) VALUES (NULL, ","'",D140,"', '",E140,"', ","'",F140,"', ","'",G140,"', ","'",#REF!,"');")</f>
        <v>#REF!</v>
      </c>
      <c r="K140" s="43" t="s">
        <v>198</v>
      </c>
      <c r="L140" s="44" t="s">
        <v>199</v>
      </c>
      <c r="M140" s="7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c r="N140" s="4"/>
      <c r="O140" s="4"/>
      <c r="P140" s="4"/>
      <c r="Q140" s="4"/>
      <c r="R140" s="4"/>
      <c r="S140" s="4"/>
      <c r="T140" s="4"/>
      <c r="U140" s="4"/>
      <c r="V140" s="4"/>
      <c r="W140" s="4"/>
      <c r="X140" s="4"/>
    </row>
    <row r="141" spans="1:24" s="58" customFormat="1" ht="19.5" customHeight="1" x14ac:dyDescent="0.2">
      <c r="A141" s="134"/>
      <c r="B141" s="134"/>
      <c r="C141" s="75"/>
      <c r="D141" s="75"/>
      <c r="E141" s="78" t="s">
        <v>328</v>
      </c>
      <c r="F141" s="75"/>
      <c r="G141" s="79">
        <v>12</v>
      </c>
      <c r="H141" s="67"/>
      <c r="I141" s="75"/>
      <c r="J141" s="75"/>
      <c r="K141" s="43"/>
      <c r="L141" s="44"/>
      <c r="M141" s="75"/>
      <c r="N141" s="4"/>
      <c r="O141" s="4"/>
      <c r="P141" s="4"/>
      <c r="Q141" s="4"/>
      <c r="R141" s="4"/>
      <c r="S141" s="4"/>
      <c r="T141" s="4"/>
      <c r="U141" s="4"/>
      <c r="V141" s="4"/>
      <c r="W141" s="4"/>
      <c r="X141" s="4"/>
    </row>
    <row r="142" spans="1:24" s="58" customFormat="1" ht="23.25" customHeight="1" x14ac:dyDescent="0.25">
      <c r="A142" s="135"/>
      <c r="B142" s="135"/>
      <c r="C142" s="75">
        <v>139</v>
      </c>
      <c r="D142" s="75" t="s">
        <v>155</v>
      </c>
      <c r="E142" s="113" t="s">
        <v>329</v>
      </c>
      <c r="F142" s="10"/>
      <c r="G142" s="1">
        <v>1</v>
      </c>
      <c r="H142" s="10"/>
      <c r="I142" s="10"/>
      <c r="J142" s="75" t="e">
        <f>CONCATENATE("INSERT INTO `medical_vacancies` (`id`, `keyOrganization`, `job`, `division`, `bet`, `measures`) VALUES (NULL, ","'",D142,"', '",#REF!,"', ","'",#REF!,"', ","'",#REF!,"', ","'",#REF!,"');")</f>
        <v>#REF!</v>
      </c>
      <c r="K142" s="43" t="s">
        <v>198</v>
      </c>
      <c r="L142" s="44" t="s">
        <v>199</v>
      </c>
      <c r="M142" s="75" t="str">
        <f t="shared" ref="M142:M184" si="4">CONCATENATE(K142,D142,L142)</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c r="N142" s="4"/>
      <c r="O142" s="4"/>
      <c r="P142" s="4"/>
      <c r="Q142" s="4"/>
      <c r="R142" s="4"/>
      <c r="S142" s="4"/>
      <c r="T142" s="4"/>
      <c r="U142" s="4"/>
      <c r="V142" s="4"/>
      <c r="W142" s="4"/>
      <c r="X142" s="4"/>
    </row>
    <row r="143" spans="1:24" s="4" customFormat="1" ht="26.25" customHeight="1" x14ac:dyDescent="0.25">
      <c r="A143" s="102">
        <v>12</v>
      </c>
      <c r="B143" s="98" t="s">
        <v>131</v>
      </c>
      <c r="C143" s="75"/>
      <c r="D143" s="75"/>
      <c r="E143" s="75" t="s">
        <v>348</v>
      </c>
      <c r="F143" s="75" t="s">
        <v>83</v>
      </c>
      <c r="G143" s="75">
        <v>1</v>
      </c>
      <c r="H143" s="10"/>
      <c r="I143" s="10"/>
      <c r="J143" s="47"/>
      <c r="K143" s="43"/>
      <c r="L143" s="44"/>
      <c r="M143" s="47"/>
    </row>
    <row r="144" spans="1:24" s="4" customFormat="1" ht="20.25" customHeight="1" x14ac:dyDescent="0.25">
      <c r="A144" s="103"/>
      <c r="B144" s="98"/>
      <c r="C144" s="75"/>
      <c r="D144" s="75"/>
      <c r="E144" s="75" t="s">
        <v>9</v>
      </c>
      <c r="F144" s="75" t="s">
        <v>83</v>
      </c>
      <c r="G144" s="75">
        <v>1</v>
      </c>
      <c r="H144" s="10"/>
      <c r="I144" s="10"/>
      <c r="J144" s="47"/>
      <c r="K144" s="43"/>
      <c r="L144" s="44"/>
      <c r="M144" s="47"/>
    </row>
    <row r="145" spans="1:99" s="4" customFormat="1" ht="15.75" customHeight="1" x14ac:dyDescent="0.25">
      <c r="A145" s="103"/>
      <c r="B145" s="98"/>
      <c r="C145" s="75"/>
      <c r="D145" s="75"/>
      <c r="E145" s="75"/>
      <c r="F145" s="75"/>
      <c r="G145" s="75"/>
      <c r="H145" s="10"/>
      <c r="I145" s="10"/>
      <c r="J145" s="47"/>
      <c r="K145" s="43"/>
      <c r="L145" s="44"/>
      <c r="M145" s="47"/>
    </row>
    <row r="146" spans="1:99" s="4" customFormat="1" ht="27" customHeight="1" x14ac:dyDescent="0.2">
      <c r="A146" s="103"/>
      <c r="B146" s="98"/>
      <c r="C146" s="75"/>
      <c r="D146" s="75"/>
      <c r="E146" s="113" t="s">
        <v>328</v>
      </c>
      <c r="F146" s="10"/>
      <c r="G146" s="1">
        <v>1</v>
      </c>
      <c r="H146" s="67"/>
      <c r="I146" s="75"/>
      <c r="J146" s="47"/>
      <c r="K146" s="43"/>
      <c r="L146" s="44"/>
      <c r="M146" s="47"/>
    </row>
    <row r="147" spans="1:99" s="4" customFormat="1" ht="19.5" customHeight="1" x14ac:dyDescent="0.2">
      <c r="A147" s="105"/>
      <c r="B147" s="98"/>
      <c r="C147" s="75"/>
      <c r="D147" s="75"/>
      <c r="E147" s="113" t="s">
        <v>329</v>
      </c>
      <c r="F147" s="10"/>
      <c r="G147" s="1">
        <v>1</v>
      </c>
      <c r="H147" s="67"/>
      <c r="I147" s="75"/>
      <c r="J147" s="47"/>
      <c r="K147" s="43"/>
      <c r="L147" s="44"/>
      <c r="M147" s="47"/>
    </row>
    <row r="148" spans="1:99" s="4" customFormat="1" ht="19.5" customHeight="1" x14ac:dyDescent="0.2">
      <c r="A148" s="95">
        <v>13</v>
      </c>
      <c r="B148" s="98" t="s">
        <v>76</v>
      </c>
      <c r="C148" s="75">
        <v>141</v>
      </c>
      <c r="D148" s="75" t="s">
        <v>156</v>
      </c>
      <c r="E148" s="75" t="s">
        <v>53</v>
      </c>
      <c r="F148" s="75" t="s">
        <v>83</v>
      </c>
      <c r="G148" s="75">
        <v>1</v>
      </c>
      <c r="H148" s="67">
        <v>50</v>
      </c>
      <c r="I148" s="75"/>
      <c r="J148" s="47" t="str">
        <f>CONCATENATE("INSERT INTO `medical_vacancies` (`id`, `keyOrganization`, `job`, `division`, `bet`, `measures`) VALUES (NULL, ","'",D148,"', '",E148,"', ","'",F148,"', ","'",G148,"', ","'",I148,"');")</f>
        <v>INSERT INTO `medical_vacancies` (`id`, `keyOrganization`, `job`, `division`, `bet`, `measures`) VALUES (NULL, 'lipetsk-stom-policlinica-2', 'врач-стоматолог-терапевт', 'поликлиника', '1', '');</v>
      </c>
      <c r="K148" s="43" t="s">
        <v>198</v>
      </c>
      <c r="L148" s="44" t="s">
        <v>199</v>
      </c>
      <c r="M148" s="47"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9" spans="1:99" s="4" customFormat="1" ht="19.5" customHeight="1" x14ac:dyDescent="0.2">
      <c r="A149" s="95"/>
      <c r="B149" s="98"/>
      <c r="C149" s="75"/>
      <c r="D149" s="75"/>
      <c r="E149" s="75" t="s">
        <v>9</v>
      </c>
      <c r="F149" s="75" t="s">
        <v>83</v>
      </c>
      <c r="G149" s="75">
        <v>2</v>
      </c>
      <c r="H149" s="67">
        <v>25</v>
      </c>
      <c r="I149" s="75"/>
      <c r="J149" s="47"/>
      <c r="K149" s="43"/>
      <c r="L149" s="44"/>
      <c r="M149" s="47"/>
    </row>
    <row r="150" spans="1:99" s="4" customFormat="1" ht="19.5" customHeight="1" x14ac:dyDescent="0.2">
      <c r="A150" s="95"/>
      <c r="B150" s="98"/>
      <c r="C150" s="75"/>
      <c r="D150" s="75"/>
      <c r="E150" s="75" t="s">
        <v>42</v>
      </c>
      <c r="F150" s="75" t="s">
        <v>83</v>
      </c>
      <c r="G150" s="75">
        <v>2</v>
      </c>
      <c r="H150" s="67"/>
      <c r="I150" s="75"/>
      <c r="J150" s="47"/>
      <c r="K150" s="43"/>
      <c r="L150" s="44"/>
      <c r="M150" s="47"/>
    </row>
    <row r="151" spans="1:99" s="4" customFormat="1" ht="19.5" customHeight="1" x14ac:dyDescent="0.2">
      <c r="A151" s="95"/>
      <c r="B151" s="98"/>
      <c r="C151" s="75"/>
      <c r="D151" s="75"/>
      <c r="E151" s="75"/>
      <c r="F151" s="75"/>
      <c r="G151" s="75"/>
      <c r="H151" s="67"/>
      <c r="I151" s="75"/>
      <c r="J151" s="47"/>
      <c r="K151" s="43"/>
      <c r="L151" s="44"/>
      <c r="M151" s="47"/>
    </row>
    <row r="152" spans="1:99" s="4" customFormat="1" ht="19.5" customHeight="1" x14ac:dyDescent="0.2">
      <c r="A152" s="95"/>
      <c r="B152" s="98"/>
      <c r="C152" s="75"/>
      <c r="D152" s="75"/>
      <c r="E152" s="78" t="s">
        <v>328</v>
      </c>
      <c r="F152" s="75"/>
      <c r="G152" s="79">
        <v>1</v>
      </c>
      <c r="H152" s="67"/>
      <c r="I152" s="75"/>
      <c r="J152" s="47"/>
      <c r="K152" s="43"/>
      <c r="L152" s="44"/>
      <c r="M152" s="47"/>
    </row>
    <row r="153" spans="1:99" s="4" customFormat="1" ht="19.5" customHeight="1" x14ac:dyDescent="0.2">
      <c r="A153" s="95"/>
      <c r="B153" s="98"/>
      <c r="C153" s="75">
        <v>142</v>
      </c>
      <c r="D153" s="75" t="s">
        <v>156</v>
      </c>
      <c r="E153" s="113" t="s">
        <v>329</v>
      </c>
      <c r="F153" s="75"/>
      <c r="G153" s="79">
        <v>2</v>
      </c>
      <c r="H153" s="67"/>
      <c r="I153" s="75"/>
      <c r="J153" s="47" t="str">
        <f>CONCATENATE("INSERT INTO `medical_vacancies` (`id`, `keyOrganization`, `job`, `division`, `bet`, `measures`) VALUES (NULL, ","'",D153,"', '",E153,"', ","'",F153,"', ","'",G153,"', ","'",I153,"');")</f>
        <v>INSERT INTO `medical_vacancies` (`id`, `keyOrganization`, `job`, `division`, `bet`, `measures`) VALUES (NULL, 'lipetsk-stom-policlinica-2', 'итого средних:', '', '2', '');</v>
      </c>
      <c r="K153" s="43" t="s">
        <v>198</v>
      </c>
      <c r="L153" s="44" t="s">
        <v>199</v>
      </c>
      <c r="M153" s="47"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4" spans="1:99" s="4" customFormat="1" ht="19.5" customHeight="1" x14ac:dyDescent="0.2">
      <c r="A154" s="95">
        <v>14</v>
      </c>
      <c r="B154" s="98" t="s">
        <v>77</v>
      </c>
      <c r="C154" s="75">
        <v>143</v>
      </c>
      <c r="D154" s="75" t="s">
        <v>157</v>
      </c>
      <c r="E154" s="75" t="s">
        <v>54</v>
      </c>
      <c r="F154" s="75" t="s">
        <v>83</v>
      </c>
      <c r="G154" s="75">
        <v>1</v>
      </c>
      <c r="H154" s="67"/>
      <c r="I154" s="75"/>
      <c r="J154" s="47" t="e">
        <f>CONCATENATE("INSERT INTO `medical_vacancies` (`id`, `keyOrganization`, `job`, `division`, `bet`, `measures`) VALUES (NULL, ","'",D154,"', '",#REF!,"', ","'",#REF!,"', ","'",#REF!,"', ","'",I154,"');")</f>
        <v>#REF!</v>
      </c>
      <c r="K154" s="43" t="s">
        <v>198</v>
      </c>
      <c r="L154" s="44" t="s">
        <v>199</v>
      </c>
      <c r="M154" s="47"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5" spans="1:99" s="4" customFormat="1" ht="19.5" customHeight="1" x14ac:dyDescent="0.2">
      <c r="A155" s="95"/>
      <c r="B155" s="98"/>
      <c r="C155" s="75">
        <v>144</v>
      </c>
      <c r="D155" s="75" t="s">
        <v>157</v>
      </c>
      <c r="E155" s="75" t="s">
        <v>67</v>
      </c>
      <c r="F155" s="75" t="s">
        <v>83</v>
      </c>
      <c r="G155" s="75">
        <v>2</v>
      </c>
      <c r="H155" s="67">
        <v>30</v>
      </c>
      <c r="I155" s="75"/>
      <c r="J155" s="47" t="e">
        <f>CONCATENATE("INSERT INTO `medical_vacancies` (`id`, `keyOrganization`, `job`, `division`, `bet`, `measures`) VALUES (NULL, ","'",D155,"', '",#REF!,"', ","'",#REF!,"', ","'",#REF!,"', ","'",I155,"');")</f>
        <v>#REF!</v>
      </c>
      <c r="K155" s="43" t="s">
        <v>198</v>
      </c>
      <c r="L155" s="44" t="s">
        <v>199</v>
      </c>
      <c r="M155" s="47"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6" spans="1:99" s="4" customFormat="1" ht="19.5" customHeight="1" x14ac:dyDescent="0.2">
      <c r="A156" s="95"/>
      <c r="B156" s="98"/>
      <c r="C156" s="75">
        <v>145</v>
      </c>
      <c r="D156" s="75" t="s">
        <v>157</v>
      </c>
      <c r="E156" s="75" t="s">
        <v>9</v>
      </c>
      <c r="F156" s="75" t="s">
        <v>83</v>
      </c>
      <c r="G156" s="75">
        <v>2</v>
      </c>
      <c r="H156" s="67">
        <v>30</v>
      </c>
      <c r="I156" s="75"/>
      <c r="J156" s="47" t="str">
        <f>CONCATENATE("INSERT INTO `medical_vacancies` (`id`, `keyOrganization`, `job`, `division`, `bet`, `measures`) VALUES (NULL, ","'",D156,"', '",E154,"', ","'",F154,"', ","'",G154,"', ","'",I156,"');")</f>
        <v>INSERT INTO `medical_vacancies` (`id`, `keyOrganization`, `job`, `division`, `bet`, `measures`) VALUES (NULL, 'lipetsk-det-stom-policlinica', 'врач-стоматолог', 'поликлиника', '1', '');</v>
      </c>
      <c r="K156" s="43" t="s">
        <v>198</v>
      </c>
      <c r="L156" s="44" t="s">
        <v>199</v>
      </c>
      <c r="M156" s="47"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7" spans="1:99" s="4" customFormat="1" ht="19.5" customHeight="1" x14ac:dyDescent="0.2">
      <c r="A157" s="95"/>
      <c r="B157" s="98"/>
      <c r="C157" s="75">
        <v>146</v>
      </c>
      <c r="D157" s="75" t="s">
        <v>157</v>
      </c>
      <c r="H157" s="67">
        <v>30</v>
      </c>
      <c r="I157" s="75"/>
      <c r="J157" s="47" t="str">
        <f>CONCATENATE("INSERT INTO `medical_vacancies` (`id`, `keyOrganization`, `job`, `division`, `bet`, `measures`) VALUES (NULL, ","'",D157,"', '",E155,"', ","'",F155,"', ","'",G155,"', ","'",I157,"');")</f>
        <v>INSERT INTO `medical_vacancies` (`id`, `keyOrganization`, `job`, `division`, `bet`, `measures`) VALUES (NULL, 'lipetsk-det-stom-policlinica', 'зубной врач', 'поликлиника', '2', '');</v>
      </c>
      <c r="K157" s="43" t="s">
        <v>198</v>
      </c>
      <c r="L157" s="44" t="s">
        <v>199</v>
      </c>
      <c r="M157" s="47"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8" spans="1:99" s="4" customFormat="1" ht="18" customHeight="1" x14ac:dyDescent="0.2">
      <c r="A158" s="95"/>
      <c r="B158" s="98"/>
      <c r="C158" s="75"/>
      <c r="D158" s="75"/>
      <c r="E158" s="78" t="s">
        <v>328</v>
      </c>
      <c r="F158" s="75"/>
      <c r="G158" s="79">
        <v>1</v>
      </c>
      <c r="H158" s="67"/>
      <c r="I158" s="75"/>
      <c r="J158" s="47"/>
      <c r="K158" s="43"/>
      <c r="L158" s="44"/>
      <c r="M158" s="47"/>
    </row>
    <row r="159" spans="1:99" s="4" customFormat="1" ht="18" customHeight="1" x14ac:dyDescent="0.2">
      <c r="A159" s="95"/>
      <c r="B159" s="98"/>
      <c r="C159" s="75">
        <v>148</v>
      </c>
      <c r="D159" s="75" t="s">
        <v>157</v>
      </c>
      <c r="E159" s="113" t="s">
        <v>329</v>
      </c>
      <c r="F159" s="10"/>
      <c r="G159" s="1">
        <v>4</v>
      </c>
      <c r="H159" s="67">
        <v>14</v>
      </c>
      <c r="I159" s="75"/>
      <c r="J159" s="47" t="e">
        <f>CONCATENATE("INSERT INTO `medical_vacancies` (`id`, `keyOrganization`, `job`, `division`, `bet`, `measures`) VALUES (NULL, ","'",D159,"', '",#REF!,"', ","'",#REF!,"', ","'",#REF!,"', ","'",I159,"');")</f>
        <v>#REF!</v>
      </c>
      <c r="K159" s="43" t="s">
        <v>198</v>
      </c>
      <c r="L159" s="44" t="s">
        <v>199</v>
      </c>
      <c r="M159" s="47"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0" spans="1:99" s="58" customFormat="1" ht="21.75" customHeight="1" x14ac:dyDescent="0.2">
      <c r="A160" s="91">
        <v>15</v>
      </c>
      <c r="B160" s="93" t="s">
        <v>433</v>
      </c>
      <c r="C160" s="75">
        <v>149</v>
      </c>
      <c r="D160" s="75" t="s">
        <v>158</v>
      </c>
      <c r="E160" s="80" t="s">
        <v>20</v>
      </c>
      <c r="F160" s="80" t="s">
        <v>84</v>
      </c>
      <c r="G160" s="80">
        <v>3</v>
      </c>
      <c r="H160" s="67">
        <v>78.08</v>
      </c>
      <c r="I160" s="75" t="s">
        <v>134</v>
      </c>
      <c r="J160" s="75" t="str">
        <f>CONCATENATE("INSERT INTO `medical_vacancies` (`id`, `keyOrganization`, `job`, `division`, `bet`, `measures`) VALUES (NULL, ","'",D160,"', '",E160,"', ","'",F160,"', ","'",G160,"', ","'",I160,"');")</f>
        <v>INSERT INTO `medical_vacancies` (`id`, `keyOrganization`, `job`, `division`, `bet`, `measures`) VALUES (NULL, 'elets-gor-bolnitsa-1', 'врач-анестезиолог-реаниматолог',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43" t="s">
        <v>198</v>
      </c>
      <c r="L160" s="44" t="s">
        <v>199</v>
      </c>
      <c r="M160"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row>
    <row r="161" spans="1:99" s="58" customFormat="1" ht="19.5" customHeight="1" x14ac:dyDescent="0.2">
      <c r="A161" s="92"/>
      <c r="B161" s="94"/>
      <c r="C161" s="75">
        <v>150</v>
      </c>
      <c r="D161" s="75" t="s">
        <v>158</v>
      </c>
      <c r="E161" s="80" t="s">
        <v>18</v>
      </c>
      <c r="F161" s="80" t="s">
        <v>83</v>
      </c>
      <c r="G161" s="80">
        <v>4</v>
      </c>
      <c r="H161" s="67">
        <v>78.08</v>
      </c>
      <c r="I161" s="75" t="s">
        <v>376</v>
      </c>
      <c r="J161" s="75" t="str">
        <f>CONCATENATE("INSERT INTO `medical_vacancies` (`id`, `keyOrganization`, `job`, `division`, `bet`, `measures`) VALUES (NULL, ","'",D161,"', '",E161,"', ","'",F161,"', ","'",G161,"', ","'",I161,"');")</f>
        <v>INSERT INTO `medical_vacancies` (`id`, `keyOrganization`, `job`, `division`, `bet`, `measures`) VALUES (NULL, 'elets-gor-bolnitsa-1',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1" s="43" t="s">
        <v>198</v>
      </c>
      <c r="L161" s="44" t="s">
        <v>199</v>
      </c>
      <c r="M161"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row>
    <row r="162" spans="1:99" s="58" customFormat="1" ht="19.5" customHeight="1" x14ac:dyDescent="0.2">
      <c r="A162" s="92"/>
      <c r="B162" s="94"/>
      <c r="C162" s="75">
        <v>151</v>
      </c>
      <c r="D162" s="75" t="s">
        <v>158</v>
      </c>
      <c r="E162" s="80" t="s">
        <v>23</v>
      </c>
      <c r="F162" s="80" t="s">
        <v>84</v>
      </c>
      <c r="G162" s="80">
        <v>1</v>
      </c>
      <c r="H162" s="67">
        <v>78.08</v>
      </c>
      <c r="I162" s="75" t="s">
        <v>138</v>
      </c>
      <c r="J162" s="75" t="str">
        <f>CONCATENATE("INSERT INTO `medical_vacancies` (`id`, `keyOrganization`, `job`, `division`, `bet`, `measures`) VALUES (NULL, ","'",D162,"', '",E162,"', ","'",F162,"', ","'",G162,"', ","'",I162,"');")</f>
        <v>INSERT INTO `medical_vacancies` (`id`, `keyOrganization`, `job`, `division`, `bet`, `measures`) VALUES (NULL, 'elets-gor-bolnitsa-1', 'врач-травматолог-ортопед', 'стационар', '1', 'ежемесячная денежная компенсация за наем (поднаем) жилых помещений, ежемесячная денежная компенсация по оплате ЖКХ');</v>
      </c>
      <c r="K162" s="43" t="s">
        <v>198</v>
      </c>
      <c r="L162" s="44" t="s">
        <v>199</v>
      </c>
      <c r="M162"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row>
    <row r="163" spans="1:99" s="58" customFormat="1" ht="19.5" customHeight="1" x14ac:dyDescent="0.2">
      <c r="A163" s="92"/>
      <c r="B163" s="94"/>
      <c r="C163" s="75">
        <v>152</v>
      </c>
      <c r="D163" s="75" t="s">
        <v>158</v>
      </c>
      <c r="E163" s="80" t="s">
        <v>3</v>
      </c>
      <c r="F163" s="80" t="s">
        <v>83</v>
      </c>
      <c r="G163" s="80">
        <v>1</v>
      </c>
      <c r="H163" s="67">
        <v>78.08</v>
      </c>
      <c r="I163" s="75" t="s">
        <v>376</v>
      </c>
      <c r="J163" s="75" t="str">
        <f>CONCATENATE("INSERT INTO `medical_vacancies` (`id`, `keyOrganization`, `job`, `division`, `bet`, `measures`) VALUES (NULL, ","'",D163,"', '",E163,"', ","'",F163,"', ","'",G163,"', ","'",I163,"');")</f>
        <v>INSERT INTO `medical_vacancies` (`id`, `keyOrganization`, `job`, `division`, `bet`, `measures`) VALUES (NULL, 'elets-gor-bolnitsa-1',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3" s="43" t="s">
        <v>198</v>
      </c>
      <c r="L163" s="44" t="s">
        <v>199</v>
      </c>
      <c r="M163"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row>
    <row r="164" spans="1:99" s="58" customFormat="1" ht="19.5" customHeight="1" x14ac:dyDescent="0.2">
      <c r="A164" s="92"/>
      <c r="B164" s="94"/>
      <c r="C164" s="75">
        <v>153</v>
      </c>
      <c r="D164" s="75" t="s">
        <v>158</v>
      </c>
      <c r="E164" s="80" t="s">
        <v>33</v>
      </c>
      <c r="F164" s="80" t="s">
        <v>83</v>
      </c>
      <c r="G164" s="80">
        <v>5</v>
      </c>
      <c r="H164" s="67">
        <v>78.08</v>
      </c>
      <c r="I164" s="75" t="s">
        <v>376</v>
      </c>
      <c r="J164" s="75" t="str">
        <f>CONCATENATE("INSERT INTO `medical_vacancies` (`id`, `keyOrganization`, `job`, `division`, `bet`, `measures`) VALUES (NULL, ","'",D164,"', '",E164,"', ","'",F164,"', ","'",G164,"', ","'",I164,"');")</f>
        <v>INSERT INTO `medical_vacancies` (`id`, `keyOrganization`, `job`, `division`, `bet`, `measures`) VALUES (NULL, 'elets-gor-bolnitsa-1', 'врач общей практики (семейный врач)',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4" s="43" t="s">
        <v>198</v>
      </c>
      <c r="L164" s="44" t="s">
        <v>199</v>
      </c>
      <c r="M164"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row>
    <row r="165" spans="1:99" s="58" customFormat="1" ht="19.5" customHeight="1" x14ac:dyDescent="0.2">
      <c r="A165" s="92"/>
      <c r="B165" s="94"/>
      <c r="C165" s="75"/>
      <c r="D165" s="75"/>
      <c r="E165" s="120" t="s">
        <v>19</v>
      </c>
      <c r="F165" s="120" t="s">
        <v>83</v>
      </c>
      <c r="G165" s="120">
        <v>1</v>
      </c>
      <c r="H165" s="67"/>
      <c r="I165" s="75" t="s">
        <v>376</v>
      </c>
      <c r="J165" s="75"/>
      <c r="K165" s="43"/>
      <c r="L165" s="44"/>
      <c r="M165" s="75"/>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row>
    <row r="166" spans="1:99" s="58" customFormat="1" ht="19.5" customHeight="1" x14ac:dyDescent="0.2">
      <c r="A166" s="92"/>
      <c r="B166" s="94"/>
      <c r="C166" s="75">
        <v>157</v>
      </c>
      <c r="D166" s="75" t="s">
        <v>159</v>
      </c>
      <c r="E166" s="75" t="s">
        <v>11</v>
      </c>
      <c r="F166" s="75" t="s">
        <v>342</v>
      </c>
      <c r="G166" s="75">
        <v>2</v>
      </c>
      <c r="H166" s="67">
        <v>48.54</v>
      </c>
      <c r="I166" s="75" t="s">
        <v>138</v>
      </c>
      <c r="J166" s="75" t="str">
        <f>CONCATENATE("INSERT INTO `medical_vacancies` (`id`, `keyOrganization`, `job`, `division`, `bet`, `measures`) VALUES (NULL, ","'",D166,"', '",E166,"', ","'",F166,"', ","'",G166,"', ","'",I166,"');")</f>
        <v>INSERT INTO `medical_vacancies` (`id`, `keyOrganization`, `job`, `division`, `bet`, `measures`) VALUES (NULL, 'elets-gor-bolnitsa-2', 'врач-оториноларинголог', 'поликлиника (стационар)', '2', 'ежемесячная денежная компенсация за наем (поднаем) жилых помещений, ежемесячная денежная компенсация по оплате ЖКХ');</v>
      </c>
      <c r="K166" s="43" t="s">
        <v>198</v>
      </c>
      <c r="L166" s="44" t="s">
        <v>199</v>
      </c>
      <c r="M166"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row>
    <row r="167" spans="1:99" s="58" customFormat="1" ht="19.5" customHeight="1" x14ac:dyDescent="0.2">
      <c r="A167" s="92"/>
      <c r="B167" s="94"/>
      <c r="C167" s="75">
        <v>158</v>
      </c>
      <c r="D167" s="75" t="s">
        <v>159</v>
      </c>
      <c r="E167" s="75" t="s">
        <v>51</v>
      </c>
      <c r="F167" s="75" t="s">
        <v>84</v>
      </c>
      <c r="G167" s="75">
        <v>1</v>
      </c>
      <c r="H167" s="67">
        <v>52.38</v>
      </c>
      <c r="I167" s="75" t="s">
        <v>376</v>
      </c>
      <c r="J167" s="75" t="str">
        <f>CONCATENATE("INSERT INTO `medical_vacancies` (`id`, `keyOrganization`, `job`, `division`, `bet`, `measures`) VALUES (NULL, ","'",D167,"', '",E167,"', ","'",F167,"', ","'",G167,"', ","'",I167,"');")</f>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7" s="43" t="s">
        <v>198</v>
      </c>
      <c r="L167" s="44" t="s">
        <v>199</v>
      </c>
      <c r="M167"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row>
    <row r="168" spans="1:99" s="58" customFormat="1" ht="19.5" customHeight="1" x14ac:dyDescent="0.2">
      <c r="A168" s="92"/>
      <c r="B168" s="94"/>
      <c r="C168" s="75">
        <v>162</v>
      </c>
      <c r="D168" s="75" t="s">
        <v>159</v>
      </c>
      <c r="E168" s="75" t="s">
        <v>8</v>
      </c>
      <c r="F168" s="75" t="s">
        <v>84</v>
      </c>
      <c r="G168" s="75">
        <v>2</v>
      </c>
      <c r="H168" s="67">
        <v>43</v>
      </c>
      <c r="I168" s="75" t="s">
        <v>138</v>
      </c>
      <c r="J168" s="75" t="e">
        <f>CONCATENATE("INSERT INTO `medical_vacancies` (`id`, `keyOrganization`, `job`, `division`, `bet`, `measures`) VALUES (NULL, ","'",D168,"', '",#REF!,"', ","'",#REF!,"', ","'",#REF!,"', ","'",#REF!,"');")</f>
        <v>#REF!</v>
      </c>
      <c r="K168" s="43"/>
      <c r="L168" s="44"/>
      <c r="M168" s="75"/>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row>
    <row r="169" spans="1:99" s="58" customFormat="1" ht="19.5" customHeight="1" x14ac:dyDescent="0.2">
      <c r="A169" s="92"/>
      <c r="B169" s="94"/>
      <c r="C169" s="75"/>
      <c r="D169" s="75"/>
      <c r="E169" s="113" t="s">
        <v>328</v>
      </c>
      <c r="F169" s="66"/>
      <c r="G169" s="1">
        <v>20</v>
      </c>
      <c r="H169" s="67"/>
      <c r="I169" s="75"/>
      <c r="J169" s="75"/>
      <c r="K169" s="43"/>
      <c r="L169" s="44"/>
      <c r="M169" s="75"/>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row>
    <row r="170" spans="1:99" s="58" customFormat="1" ht="19.5" customHeight="1" x14ac:dyDescent="0.2">
      <c r="A170" s="104"/>
      <c r="B170" s="112"/>
      <c r="C170" s="75">
        <v>164</v>
      </c>
      <c r="D170" s="75" t="s">
        <v>159</v>
      </c>
      <c r="E170" s="113" t="s">
        <v>329</v>
      </c>
      <c r="F170" s="75"/>
      <c r="G170" s="1">
        <v>0</v>
      </c>
      <c r="H170" s="67">
        <v>16.239999999999998</v>
      </c>
      <c r="I170" s="75"/>
      <c r="J170" s="75" t="e">
        <f>CONCATENATE("INSERT INTO `medical_vacancies` (`id`, `keyOrganization`, `job`, `division`, `bet`, `measures`) VALUES (NULL, ","'",D170,"', '",#REF!,"', ","'",#REF!,"', ","'",#REF!,"', ","'",I170,"');")</f>
        <v>#REF!</v>
      </c>
      <c r="K170" s="43" t="s">
        <v>198</v>
      </c>
      <c r="L170" s="44" t="s">
        <v>199</v>
      </c>
      <c r="M170" s="75"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row>
    <row r="171" spans="1:99" s="4" customFormat="1" ht="19.5" customHeight="1" x14ac:dyDescent="0.25">
      <c r="A171" s="98">
        <v>17</v>
      </c>
      <c r="B171" s="98" t="s">
        <v>500</v>
      </c>
      <c r="C171" s="75">
        <v>165</v>
      </c>
      <c r="D171" s="75" t="s">
        <v>160</v>
      </c>
      <c r="E171" s="75" t="s">
        <v>20</v>
      </c>
      <c r="F171" s="75" t="s">
        <v>84</v>
      </c>
      <c r="G171" s="75">
        <v>1</v>
      </c>
      <c r="H171" s="117">
        <v>56.61</v>
      </c>
      <c r="I171" s="75" t="s">
        <v>135</v>
      </c>
      <c r="J171" s="47" t="str">
        <f>CONCATENATE("INSERT INTO `medical_vacancies` (`id`, `keyOrganization`, `job`, `division`, `bet`, `measures`) VALUES (NULL, ","'",D171,"', '",E171,"', ","'",F171,"', ","'",G171,"', ","'",I171,"');")</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1" s="43" t="s">
        <v>198</v>
      </c>
      <c r="L171" s="44" t="s">
        <v>199</v>
      </c>
      <c r="M171" s="47"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2" spans="1:99" s="4" customFormat="1" ht="19.5" customHeight="1" x14ac:dyDescent="0.25">
      <c r="A172" s="98"/>
      <c r="B172" s="98"/>
      <c r="C172" s="75">
        <v>167</v>
      </c>
      <c r="D172" s="75" t="s">
        <v>160</v>
      </c>
      <c r="E172" s="75" t="s">
        <v>46</v>
      </c>
      <c r="F172" s="75" t="s">
        <v>83</v>
      </c>
      <c r="G172" s="75">
        <v>1</v>
      </c>
      <c r="H172" s="117">
        <v>56.61</v>
      </c>
      <c r="I172" s="75" t="s">
        <v>339</v>
      </c>
      <c r="J172" s="47" t="str">
        <f>CONCATENATE("INSERT INTO `medical_vacancies` (`id`, `keyOrganization`, `job`, `division`, `bet`, `measures`) VALUES (NULL, ","'",D172,"', '",E172,"', ","'",F172,"', ","'",G172,"', ","'",I172,"');")</f>
        <v>INSERT INTO `medical_vacancies` (`id`, `keyOrganization`, `job`, `division`, `bet`, `measures`) VALUES (NULL, 'elets-gor-det-bolnitsa', 'врач-детский хирург', 'поликлиника', '1', 'предоставляется служебное жилье');</v>
      </c>
      <c r="K172" s="43" t="s">
        <v>198</v>
      </c>
      <c r="L172" s="44" t="s">
        <v>199</v>
      </c>
      <c r="M172" s="47"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3" spans="1:99" s="4" customFormat="1" ht="19.5" customHeight="1" x14ac:dyDescent="0.25">
      <c r="A173" s="98"/>
      <c r="B173" s="98"/>
      <c r="C173" s="75"/>
      <c r="D173" s="75"/>
      <c r="E173" s="75" t="s">
        <v>23</v>
      </c>
      <c r="F173" s="75" t="s">
        <v>342</v>
      </c>
      <c r="G173" s="75">
        <v>2</v>
      </c>
      <c r="H173" s="117">
        <v>48.54</v>
      </c>
      <c r="I173" s="75" t="s">
        <v>138</v>
      </c>
      <c r="J173" s="47"/>
      <c r="K173" s="43"/>
      <c r="L173" s="44"/>
      <c r="M173" s="47"/>
    </row>
    <row r="174" spans="1:99" s="4" customFormat="1" ht="19.5" customHeight="1" x14ac:dyDescent="0.25">
      <c r="A174" s="98"/>
      <c r="B174" s="98"/>
      <c r="C174" s="75"/>
      <c r="D174" s="75"/>
      <c r="E174" s="75" t="s">
        <v>95</v>
      </c>
      <c r="F174" s="75" t="s">
        <v>84</v>
      </c>
      <c r="G174" s="75">
        <v>1</v>
      </c>
      <c r="H174" s="117"/>
      <c r="I174" s="75"/>
      <c r="J174" s="49"/>
      <c r="K174" s="43"/>
      <c r="L174" s="44"/>
      <c r="M174" s="49"/>
    </row>
    <row r="175" spans="1:99" s="4" customFormat="1" ht="19.5" customHeight="1" x14ac:dyDescent="0.25">
      <c r="A175" s="98"/>
      <c r="B175" s="98"/>
      <c r="C175" s="75"/>
      <c r="D175" s="75"/>
      <c r="E175" s="75" t="s">
        <v>475</v>
      </c>
      <c r="F175" s="75" t="s">
        <v>83</v>
      </c>
      <c r="G175" s="75">
        <v>1</v>
      </c>
      <c r="H175" s="117"/>
      <c r="I175" s="75"/>
      <c r="J175" s="49"/>
      <c r="K175" s="43"/>
      <c r="L175" s="44"/>
      <c r="M175" s="49"/>
    </row>
    <row r="176" spans="1:99" s="4" customFormat="1" ht="26.25" customHeight="1" x14ac:dyDescent="0.25">
      <c r="A176" s="98"/>
      <c r="B176" s="98"/>
      <c r="C176" s="75">
        <v>168</v>
      </c>
      <c r="D176" s="75" t="s">
        <v>160</v>
      </c>
      <c r="E176" s="82" t="s">
        <v>476</v>
      </c>
      <c r="F176" s="82" t="s">
        <v>83</v>
      </c>
      <c r="G176" s="82">
        <v>2</v>
      </c>
      <c r="H176" s="117">
        <v>38.4</v>
      </c>
      <c r="I176" s="75"/>
      <c r="J176" s="47" t="e">
        <f>CONCATENATE("INSERT INTO `medical_vacancies` (`id`, `keyOrganization`, `job`, `division`, `bet`, `measures`) VALUES (NULL, ","'",D176,"', '",E174,"', ","'",F174,"', ","'",G174,"', ","'",#REF!,"');")</f>
        <v>#REF!</v>
      </c>
      <c r="K176" s="43" t="s">
        <v>198</v>
      </c>
      <c r="L176" s="44" t="s">
        <v>199</v>
      </c>
      <c r="M176" s="47"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7" spans="1:149" s="4" customFormat="1" ht="19.5" customHeight="1" x14ac:dyDescent="0.25">
      <c r="A177" s="98"/>
      <c r="B177" s="98"/>
      <c r="C177" s="75"/>
      <c r="D177" s="75"/>
      <c r="E177" s="86" t="s">
        <v>328</v>
      </c>
      <c r="F177" s="85"/>
      <c r="G177" s="129">
        <v>4</v>
      </c>
      <c r="H177" s="117"/>
      <c r="I177" s="75"/>
      <c r="J177" s="47"/>
      <c r="K177" s="43"/>
      <c r="L177" s="44"/>
      <c r="M177" s="47"/>
    </row>
    <row r="178" spans="1:149" s="4" customFormat="1" ht="18" customHeight="1" x14ac:dyDescent="0.25">
      <c r="A178" s="98"/>
      <c r="B178" s="98"/>
      <c r="C178" s="75">
        <v>169</v>
      </c>
      <c r="D178" s="75" t="s">
        <v>160</v>
      </c>
      <c r="E178" s="113" t="s">
        <v>329</v>
      </c>
      <c r="F178" s="130"/>
      <c r="G178" s="1">
        <v>4</v>
      </c>
      <c r="H178" s="117">
        <v>25</v>
      </c>
      <c r="I178" s="75"/>
      <c r="J178" s="47" t="e">
        <f>CONCATENATE("INSERT INTO `medical_vacancies` (`id`, `keyOrganization`, `job`, `division`, `bet`, `measures`) VALUES (NULL, ","'",D178,"', '",#REF!,"', ","'",#REF!,"', ","'",#REF!,"', ","'",I178,"');")</f>
        <v>#REF!</v>
      </c>
      <c r="K178" s="43" t="s">
        <v>198</v>
      </c>
      <c r="L178" s="44" t="s">
        <v>199</v>
      </c>
      <c r="M178" s="47"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9" spans="1:149" s="58" customFormat="1" ht="19.5" customHeight="1" x14ac:dyDescent="0.2">
      <c r="A179" s="98">
        <v>18</v>
      </c>
      <c r="B179" s="98" t="s">
        <v>311</v>
      </c>
      <c r="C179" s="75">
        <v>170</v>
      </c>
      <c r="D179" s="75" t="s">
        <v>161</v>
      </c>
      <c r="E179" s="75" t="s">
        <v>56</v>
      </c>
      <c r="F179" s="75" t="s">
        <v>83</v>
      </c>
      <c r="G179" s="75">
        <v>1</v>
      </c>
      <c r="H179" s="67">
        <v>57</v>
      </c>
      <c r="I179" s="75"/>
      <c r="J179" s="59" t="str">
        <f>CONCATENATE("INSERT INTO `medical_vacancies` (`id`, `keyOrganization`, `job`, `division`, `bet`, `measures`) VALUES (NULL, ","'",D179,"', '",E179,"', ","'",F179,"', ","'",G179,"', ","'",I179,"');")</f>
        <v>INSERT INTO `medical_vacancies` (`id`, `keyOrganization`, `job`, `division`, `bet`, `measures`) VALUES (NULL, 'elets-stom-policlinica', 'врач-стоматолог детский', 'поликлиника', '1', '');</v>
      </c>
      <c r="K179" s="61" t="s">
        <v>198</v>
      </c>
      <c r="L179" s="62" t="s">
        <v>199</v>
      </c>
      <c r="M179" s="59"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row>
    <row r="180" spans="1:149" s="58" customFormat="1" ht="19.5" customHeight="1" x14ac:dyDescent="0.2">
      <c r="A180" s="98"/>
      <c r="B180" s="98"/>
      <c r="C180" s="75">
        <v>172</v>
      </c>
      <c r="D180" s="75" t="s">
        <v>161</v>
      </c>
      <c r="E180" s="75" t="s">
        <v>66</v>
      </c>
      <c r="F180" s="75" t="s">
        <v>83</v>
      </c>
      <c r="G180" s="75">
        <v>1</v>
      </c>
      <c r="H180" s="67">
        <v>57</v>
      </c>
      <c r="I180" s="75"/>
      <c r="J180" s="59" t="str">
        <f>CONCATENATE("INSERT INTO `medical_vacancies` (`id`, `keyOrganization`, `job`, `division`, `bet`, `measures`) VALUES (NULL, ","'",D180,"', '",E180,"', ","'",F180,"', ","'",G180,"', ","'",I180,"');")</f>
        <v>INSERT INTO `medical_vacancies` (`id`, `keyOrganization`, `job`, `division`, `bet`, `measures`) VALUES (NULL, 'elets-stom-policlinica', 'врач-ортодонт', 'поликлиника', '1', '');</v>
      </c>
      <c r="K180" s="61" t="s">
        <v>198</v>
      </c>
      <c r="L180" s="62" t="s">
        <v>199</v>
      </c>
      <c r="M180" s="59"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row>
    <row r="181" spans="1:149" s="58" customFormat="1" ht="19.5" customHeight="1" x14ac:dyDescent="0.2">
      <c r="A181" s="98"/>
      <c r="B181" s="98"/>
      <c r="C181" s="75">
        <v>173</v>
      </c>
      <c r="D181" s="75" t="s">
        <v>161</v>
      </c>
      <c r="E181" s="75" t="s">
        <v>53</v>
      </c>
      <c r="F181" s="75" t="s">
        <v>83</v>
      </c>
      <c r="G181" s="75">
        <v>1</v>
      </c>
      <c r="H181" s="67">
        <v>57</v>
      </c>
      <c r="I181" s="75"/>
      <c r="J181" s="59" t="str">
        <f>CONCATENATE("INSERT INTO `medical_vacancies` (`id`, `keyOrganization`, `job`, `division`, `bet`, `measures`) VALUES (NULL, ","'",D181,"', '",E181,"', ","'",F181,"', ","'",G181,"', ","'",I181,"');")</f>
        <v>INSERT INTO `medical_vacancies` (`id`, `keyOrganization`, `job`, `division`, `bet`, `measures`) VALUES (NULL, 'elets-stom-policlinica', 'врач-стоматолог-терапевт', 'поликлиника', '1', '');</v>
      </c>
      <c r="K181" s="61" t="s">
        <v>198</v>
      </c>
      <c r="L181" s="62" t="s">
        <v>199</v>
      </c>
      <c r="M181" s="59"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row>
    <row r="182" spans="1:149" s="58" customFormat="1" ht="19.5" customHeight="1" x14ac:dyDescent="0.2">
      <c r="A182" s="98"/>
      <c r="B182" s="98"/>
      <c r="C182" s="75"/>
      <c r="D182" s="75"/>
      <c r="E182" s="113" t="s">
        <v>328</v>
      </c>
      <c r="F182" s="75"/>
      <c r="G182" s="79">
        <v>3</v>
      </c>
      <c r="H182" s="67"/>
      <c r="I182" s="75"/>
      <c r="J182" s="59"/>
      <c r="K182" s="61"/>
      <c r="L182" s="62"/>
      <c r="M182" s="59"/>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row>
    <row r="183" spans="1:149" s="58" customFormat="1" ht="15.75" customHeight="1" x14ac:dyDescent="0.2">
      <c r="A183" s="98"/>
      <c r="B183" s="98"/>
      <c r="C183" s="75">
        <v>174</v>
      </c>
      <c r="D183" s="75" t="s">
        <v>161</v>
      </c>
      <c r="E183" s="113" t="s">
        <v>329</v>
      </c>
      <c r="F183" s="75"/>
      <c r="G183" s="79">
        <v>0</v>
      </c>
      <c r="H183" s="67"/>
      <c r="I183" s="75"/>
      <c r="J183" s="59" t="str">
        <f t="shared" ref="J183:J191" si="5">CONCATENATE("INSERT INTO `medical_vacancies` (`id`, `keyOrganization`, `job`, `division`, `bet`, `measures`) VALUES (NULL, ","'",D183,"', '",E183,"', ","'",F183,"', ","'",G183,"', ","'",I183,"');")</f>
        <v>INSERT INTO `medical_vacancies` (`id`, `keyOrganization`, `job`, `division`, `bet`, `measures`) VALUES (NULL, 'elets-stom-policlinica', 'итого средних:', '', '0', '');</v>
      </c>
      <c r="K183" s="61" t="s">
        <v>198</v>
      </c>
      <c r="L183" s="62" t="s">
        <v>199</v>
      </c>
      <c r="M183" s="59"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row>
    <row r="184" spans="1:149" s="58" customFormat="1" ht="19.5" customHeight="1" x14ac:dyDescent="0.2">
      <c r="A184" s="98">
        <v>21</v>
      </c>
      <c r="B184" s="98" t="s">
        <v>103</v>
      </c>
      <c r="C184" s="75">
        <v>190</v>
      </c>
      <c r="D184" s="75" t="s">
        <v>162</v>
      </c>
      <c r="E184" s="75" t="s">
        <v>49</v>
      </c>
      <c r="F184" s="75" t="s">
        <v>83</v>
      </c>
      <c r="G184" s="75">
        <v>1</v>
      </c>
      <c r="H184" s="67">
        <v>54.04</v>
      </c>
      <c r="I184" s="75" t="s">
        <v>376</v>
      </c>
      <c r="J184" s="59" t="str">
        <f t="shared" si="5"/>
        <v>INSERT INTO `medical_vacancies` (`id`, `keyOrganization`, `job`, `division`, `bet`, `measures`) VALUES (NULL, 'gryazy-crb', 'врач-педиатр участковый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4" s="61" t="s">
        <v>198</v>
      </c>
      <c r="L184" s="62" t="s">
        <v>199</v>
      </c>
      <c r="M184" s="59"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row>
    <row r="185" spans="1:149" s="58" customFormat="1" ht="19.5" customHeight="1" x14ac:dyDescent="0.2">
      <c r="A185" s="98"/>
      <c r="B185" s="98"/>
      <c r="C185" s="75">
        <v>191</v>
      </c>
      <c r="D185" s="75" t="s">
        <v>162</v>
      </c>
      <c r="E185" s="75" t="s">
        <v>50</v>
      </c>
      <c r="F185" s="75" t="s">
        <v>83</v>
      </c>
      <c r="G185" s="75">
        <v>2</v>
      </c>
      <c r="H185" s="67">
        <v>54.04</v>
      </c>
      <c r="I185" s="75" t="s">
        <v>376</v>
      </c>
      <c r="J185" s="59" t="str">
        <f t="shared" si="5"/>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5" s="61" t="s">
        <v>198</v>
      </c>
      <c r="L185" s="62" t="s">
        <v>199</v>
      </c>
      <c r="M185" s="59" t="str">
        <f t="shared" ref="M185:M228" si="6">CONCATENATE(K185,D185,L185)</f>
        <v>&lt;div id='entry'&gt;&lt;/div&gt;
&lt;link rel='stylesheet' href='http://h90428dg.beget.tech/css/style_doctor.css'&gt;
&lt;script src='https://yastatic.net/s3/frontend/forms/_/embed.js'&gt;&lt;/script&gt;
&lt;script src='http://h90428dg.beget.tech/js/POST_Request.js'&gt;&lt;/script&gt;
&lt;script&gt;let data = display('gryazy-crb');&lt;/script&gt;</v>
      </c>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row>
    <row r="186" spans="1:149" s="58" customFormat="1" ht="19.5" customHeight="1" x14ac:dyDescent="0.2">
      <c r="A186" s="98"/>
      <c r="B186" s="98"/>
      <c r="C186" s="75">
        <v>193</v>
      </c>
      <c r="D186" s="75" t="s">
        <v>162</v>
      </c>
      <c r="E186" s="75" t="s">
        <v>37</v>
      </c>
      <c r="F186" s="75" t="s">
        <v>84</v>
      </c>
      <c r="G186" s="75">
        <v>1</v>
      </c>
      <c r="H186" s="67">
        <v>54.04</v>
      </c>
      <c r="I186" s="75" t="s">
        <v>376</v>
      </c>
      <c r="J186" s="59" t="str">
        <f t="shared" si="5"/>
        <v>INSERT INTO `medical_vacancies` (`id`, `keyOrganization`, `job`, `division`, `bet`, `measures`) VALUES (NULL, 'gryazy-crb',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6" s="61" t="s">
        <v>198</v>
      </c>
      <c r="L186" s="62" t="s">
        <v>199</v>
      </c>
      <c r="M186"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row>
    <row r="187" spans="1:149" s="58" customFormat="1" ht="19.5" customHeight="1" x14ac:dyDescent="0.2">
      <c r="A187" s="98"/>
      <c r="B187" s="98"/>
      <c r="C187" s="75">
        <v>194</v>
      </c>
      <c r="D187" s="75" t="s">
        <v>162</v>
      </c>
      <c r="E187" s="75" t="s">
        <v>65</v>
      </c>
      <c r="F187" s="75" t="s">
        <v>344</v>
      </c>
      <c r="G187" s="75">
        <v>1</v>
      </c>
      <c r="H187" s="67">
        <v>52.38</v>
      </c>
      <c r="I187" s="75" t="s">
        <v>376</v>
      </c>
      <c r="J187" s="59" t="str">
        <f t="shared" si="5"/>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7" s="61" t="s">
        <v>198</v>
      </c>
      <c r="L187" s="62" t="s">
        <v>199</v>
      </c>
      <c r="M187"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row>
    <row r="188" spans="1:149" s="58" customFormat="1" ht="19.5" customHeight="1" x14ac:dyDescent="0.2">
      <c r="A188" s="98"/>
      <c r="B188" s="98"/>
      <c r="C188" s="75">
        <v>195</v>
      </c>
      <c r="D188" s="75" t="s">
        <v>162</v>
      </c>
      <c r="E188" s="75" t="s">
        <v>436</v>
      </c>
      <c r="F188" s="75" t="s">
        <v>83</v>
      </c>
      <c r="G188" s="75">
        <v>1</v>
      </c>
      <c r="H188" s="67">
        <v>53</v>
      </c>
      <c r="I188" s="75" t="s">
        <v>138</v>
      </c>
      <c r="J188" s="59" t="str">
        <f t="shared" si="5"/>
        <v>INSERT INTO `medical_vacancies` (`id`, `keyOrganization`, `job`, `division`, `bet`, `measures`) VALUES (NULL, 'gryazy-crb', 'врач детский хирург', 'поликлиника', '1', 'ежемесячная денежная компенсация за наем (поднаем) жилых помещений, ежемесячная денежная компенсация по оплате ЖКХ');</v>
      </c>
      <c r="K188" s="61" t="s">
        <v>198</v>
      </c>
      <c r="L188" s="62" t="s">
        <v>199</v>
      </c>
      <c r="M188"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row>
    <row r="189" spans="1:149" s="58" customFormat="1" ht="19.5" customHeight="1" x14ac:dyDescent="0.2">
      <c r="A189" s="98"/>
      <c r="B189" s="98"/>
      <c r="C189" s="75">
        <v>196</v>
      </c>
      <c r="D189" s="75" t="s">
        <v>162</v>
      </c>
      <c r="E189" s="75" t="s">
        <v>8</v>
      </c>
      <c r="F189" s="75" t="s">
        <v>84</v>
      </c>
      <c r="G189" s="75">
        <v>1</v>
      </c>
      <c r="H189" s="67">
        <v>53</v>
      </c>
      <c r="I189" s="75" t="s">
        <v>138</v>
      </c>
      <c r="J189" s="59" t="str">
        <f t="shared" si="5"/>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189" s="61" t="s">
        <v>198</v>
      </c>
      <c r="L189" s="62" t="s">
        <v>199</v>
      </c>
      <c r="M189"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row>
    <row r="190" spans="1:149" s="58" customFormat="1" ht="19.5" customHeight="1" x14ac:dyDescent="0.2">
      <c r="A190" s="98"/>
      <c r="B190" s="98"/>
      <c r="C190" s="75">
        <v>197</v>
      </c>
      <c r="D190" s="75" t="s">
        <v>162</v>
      </c>
      <c r="E190" s="75" t="s">
        <v>8</v>
      </c>
      <c r="F190" s="75" t="s">
        <v>83</v>
      </c>
      <c r="G190" s="75">
        <v>1</v>
      </c>
      <c r="H190" s="67">
        <v>40.83</v>
      </c>
      <c r="I190" s="75" t="s">
        <v>138</v>
      </c>
      <c r="J190" s="59" t="str">
        <f t="shared" si="5"/>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190" s="61" t="s">
        <v>198</v>
      </c>
      <c r="L190" s="62" t="s">
        <v>199</v>
      </c>
      <c r="M190"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row>
    <row r="191" spans="1:149" s="58" customFormat="1" ht="19.5" customHeight="1" x14ac:dyDescent="0.2">
      <c r="A191" s="98"/>
      <c r="B191" s="98"/>
      <c r="C191" s="75">
        <v>199</v>
      </c>
      <c r="D191" s="75" t="s">
        <v>162</v>
      </c>
      <c r="E191" s="75" t="s">
        <v>437</v>
      </c>
      <c r="F191" s="75" t="s">
        <v>87</v>
      </c>
      <c r="G191" s="75">
        <v>1</v>
      </c>
      <c r="H191" s="67">
        <v>42.37</v>
      </c>
      <c r="I191" s="75" t="s">
        <v>136</v>
      </c>
      <c r="J191" s="59" t="str">
        <f t="shared" si="5"/>
        <v>INSERT INTO `medical_vacancies` (`id`, `keyOrganization`, `job`, `division`, `bet`, `measures`) VALUES (NULL, 'gryazy-crb', 'мкдицинская сестра участковая', 'детская поликлиника', '1', 'ежемесячная денежная компенсация по оплате ЖКХ');</v>
      </c>
      <c r="K191" s="61" t="s">
        <v>198</v>
      </c>
      <c r="L191" s="62" t="s">
        <v>199</v>
      </c>
      <c r="M191"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row>
    <row r="192" spans="1:149" s="58" customFormat="1" ht="19.5" customHeight="1" x14ac:dyDescent="0.2">
      <c r="A192" s="98"/>
      <c r="B192" s="98"/>
      <c r="C192" s="75">
        <v>202</v>
      </c>
      <c r="D192" s="75" t="s">
        <v>162</v>
      </c>
      <c r="E192" s="75" t="s">
        <v>38</v>
      </c>
      <c r="F192" s="75" t="s">
        <v>83</v>
      </c>
      <c r="G192" s="75">
        <v>1</v>
      </c>
      <c r="H192" s="67">
        <v>42.37</v>
      </c>
      <c r="I192" s="75" t="s">
        <v>136</v>
      </c>
      <c r="J192" s="59" t="e">
        <f>CONCATENATE("INSERT INTO `medical_vacancies` (`id`, `keyOrganization`, `job`, `division`, `bet`, `measures`) VALUES (NULL, ","'",D192,"', '",#REF!,"', ","'",#REF!,"', ","'",#REF!,"', ","'",I192,"');")</f>
        <v>#REF!</v>
      </c>
      <c r="K192" s="61" t="s">
        <v>198</v>
      </c>
      <c r="L192" s="62" t="s">
        <v>199</v>
      </c>
      <c r="M192"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row>
    <row r="193" spans="1:149" s="58" customFormat="1" ht="19.5" customHeight="1" x14ac:dyDescent="0.2">
      <c r="A193" s="98"/>
      <c r="B193" s="98"/>
      <c r="C193" s="75">
        <v>203</v>
      </c>
      <c r="D193" s="75" t="s">
        <v>162</v>
      </c>
      <c r="E193" s="82" t="s">
        <v>68</v>
      </c>
      <c r="F193" s="82" t="s">
        <v>83</v>
      </c>
      <c r="G193" s="82">
        <v>1</v>
      </c>
      <c r="H193" s="67">
        <v>40.83</v>
      </c>
      <c r="I193" s="75" t="s">
        <v>136</v>
      </c>
      <c r="J193" s="59" t="str">
        <f>CONCATENATE("INSERT INTO `medical_vacancies` (`id`, `keyOrganization`, `job`, `division`, `bet`, `measures`) VALUES (NULL, ","'",D193,"', '",E192,"', ","'",F192,"', ","'",G192,"', ","'",I193,"');")</f>
        <v>INSERT INTO `medical_vacancies` (`id`, `keyOrganization`, `job`, `division`, `bet`, `measures`) VALUES (NULL, 'gryazy-crb', 'помощник врача-эпидемиолога', 'поликлиника', '1', 'ежемесячная денежная компенсация по оплате ЖКХ');</v>
      </c>
      <c r="K193" s="61" t="s">
        <v>198</v>
      </c>
      <c r="L193" s="62" t="s">
        <v>199</v>
      </c>
      <c r="M193"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row>
    <row r="194" spans="1:149" s="58" customFormat="1" ht="19.5" customHeight="1" x14ac:dyDescent="0.2">
      <c r="A194" s="98"/>
      <c r="B194" s="98"/>
      <c r="C194" s="75"/>
      <c r="D194" s="75"/>
      <c r="E194" s="78" t="s">
        <v>328</v>
      </c>
      <c r="F194" s="75"/>
      <c r="G194" s="79">
        <v>8</v>
      </c>
      <c r="H194" s="67"/>
      <c r="I194" s="75"/>
      <c r="J194" s="59"/>
      <c r="K194" s="61"/>
      <c r="L194" s="62"/>
      <c r="M194" s="59"/>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row>
    <row r="195" spans="1:149" s="58" customFormat="1" ht="19.5" customHeight="1" x14ac:dyDescent="0.25">
      <c r="A195" s="98"/>
      <c r="B195" s="98"/>
      <c r="C195" s="75">
        <v>217</v>
      </c>
      <c r="D195" s="75" t="s">
        <v>162</v>
      </c>
      <c r="E195" s="113" t="s">
        <v>329</v>
      </c>
      <c r="F195" s="10"/>
      <c r="G195" s="1">
        <v>3</v>
      </c>
      <c r="H195" s="10"/>
      <c r="I195" s="10"/>
      <c r="J195" s="59" t="e">
        <f>CONCATENATE("INSERT INTO `medical_vacancies` (`id`, `keyOrganization`, `job`, `division`, `bet`, `measures`) VALUES (NULL, ","'",D195,"', '",#REF!,"', ","'",#REF!,"', ","'",#REF!,"', ","'",#REF!,"');")</f>
        <v>#REF!</v>
      </c>
      <c r="K195" s="61" t="s">
        <v>198</v>
      </c>
      <c r="L195" s="62" t="s">
        <v>199</v>
      </c>
      <c r="M195" s="59" t="str">
        <f t="shared" si="6"/>
        <v>&lt;div id='entry'&gt;&lt;/div&gt;
&lt;link rel='stylesheet' href='http://h90428dg.beget.tech/css/style_doctor.css'&gt;
&lt;script src='https://yastatic.net/s3/frontend/forms/_/embed.js'&gt;&lt;/script&gt;
&lt;script src='http://h90428dg.beget.tech/js/POST_Request.js'&gt;&lt;/script&gt;
&lt;script&gt;let data = display('gryazy-crb');&lt;/script&gt;</v>
      </c>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row>
    <row r="196" spans="1:149" s="58" customFormat="1" ht="19.5" customHeight="1" x14ac:dyDescent="0.2">
      <c r="A196" s="98">
        <v>22</v>
      </c>
      <c r="B196" s="98" t="s">
        <v>424</v>
      </c>
      <c r="C196" s="75">
        <v>218</v>
      </c>
      <c r="D196" s="75" t="s">
        <v>163</v>
      </c>
      <c r="E196" s="75" t="s">
        <v>58</v>
      </c>
      <c r="F196" s="75" t="s">
        <v>83</v>
      </c>
      <c r="G196" s="75">
        <v>1</v>
      </c>
      <c r="H196" s="67">
        <v>48.541499999999999</v>
      </c>
      <c r="I196" s="75" t="s">
        <v>376</v>
      </c>
      <c r="J196" s="59" t="str">
        <f>CONCATENATE("INSERT INTO `medical_vacancies` (`id`, `keyOrganization`, `job`, `division`, `bet`, `measures`) VALUES (NULL, ","'",D196,"', '",E196,"', ","'",F196,"', ","'",G196,"', ","'",I196,"');")</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6" s="61" t="s">
        <v>198</v>
      </c>
      <c r="L196" s="62" t="s">
        <v>199</v>
      </c>
      <c r="M196"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row>
    <row r="197" spans="1:149" s="58" customFormat="1" ht="21" customHeight="1" x14ac:dyDescent="0.2">
      <c r="A197" s="98"/>
      <c r="B197" s="98"/>
      <c r="C197" s="75">
        <v>219</v>
      </c>
      <c r="D197" s="75" t="s">
        <v>163</v>
      </c>
      <c r="E197" s="75" t="s">
        <v>18</v>
      </c>
      <c r="F197" s="75" t="s">
        <v>83</v>
      </c>
      <c r="G197" s="75">
        <v>2</v>
      </c>
      <c r="H197" s="67">
        <v>62.085300000000004</v>
      </c>
      <c r="I197" s="75" t="s">
        <v>376</v>
      </c>
      <c r="J197" s="59" t="str">
        <f>CONCATENATE("INSERT INTO `medical_vacancies` (`id`, `keyOrganization`, `job`, `division`, `bet`, `measures`) VALUES (NULL, ","'",D197,"', '",E197,"', ","'",F197,"', ","'",G197,"', ","'",I197,"');")</f>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7" s="61" t="s">
        <v>198</v>
      </c>
      <c r="L197" s="62" t="s">
        <v>199</v>
      </c>
      <c r="M197"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row>
    <row r="198" spans="1:149" s="58" customFormat="1" ht="19.5" customHeight="1" x14ac:dyDescent="0.2">
      <c r="A198" s="98"/>
      <c r="B198" s="98"/>
      <c r="C198" s="75">
        <v>220</v>
      </c>
      <c r="D198" s="75" t="s">
        <v>163</v>
      </c>
      <c r="E198" s="75" t="s">
        <v>29</v>
      </c>
      <c r="F198" s="75" t="s">
        <v>84</v>
      </c>
      <c r="G198" s="75">
        <v>1</v>
      </c>
      <c r="H198" s="67">
        <v>52.384500000000003</v>
      </c>
      <c r="I198" s="75" t="s">
        <v>376</v>
      </c>
      <c r="J198" s="59" t="str">
        <f>CONCATENATE("INSERT INTO `medical_vacancies` (`id`, `keyOrganization`, `job`, `division`, `bet`, `measures`) VALUES (NULL, ","'",D198,"', '",E198,"', ","'",F198,"', ","'",G198,"', ","'",I198,"');")</f>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8" s="61" t="s">
        <v>198</v>
      </c>
      <c r="L198" s="62" t="s">
        <v>199</v>
      </c>
      <c r="M198"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row>
    <row r="199" spans="1:149" s="58" customFormat="1" ht="19.5" customHeight="1" x14ac:dyDescent="0.2">
      <c r="A199" s="98"/>
      <c r="B199" s="98"/>
      <c r="C199" s="75">
        <v>221</v>
      </c>
      <c r="D199" s="75" t="s">
        <v>163</v>
      </c>
      <c r="E199" s="75" t="s">
        <v>14</v>
      </c>
      <c r="F199" s="75" t="s">
        <v>83</v>
      </c>
      <c r="G199" s="75">
        <v>1</v>
      </c>
      <c r="H199" s="67">
        <v>62</v>
      </c>
      <c r="I199" s="75" t="s">
        <v>376</v>
      </c>
      <c r="J199" s="59" t="str">
        <f>CONCATENATE("INSERT INTO `medical_vacancies` (`id`, `keyOrganization`, `job`, `division`, `bet`, `measures`) VALUES (NULL, ","'",D199,"', '",E199,"', ","'",F199,"', ","'",G199,"', ","'",I199,"');")</f>
        <v>INSERT INTO `medical_vacancies` (`id`, `keyOrganization`, `job`, `division`, `bet`, `measures`) VALUES (NULL, 'dankov-crb',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9" s="61" t="s">
        <v>198</v>
      </c>
      <c r="L199" s="62" t="s">
        <v>199</v>
      </c>
      <c r="M199"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row>
    <row r="200" spans="1:149" s="58" customFormat="1" ht="19.5" customHeight="1" x14ac:dyDescent="0.2">
      <c r="A200" s="98"/>
      <c r="B200" s="98"/>
      <c r="C200" s="75">
        <v>222</v>
      </c>
      <c r="D200" s="75" t="s">
        <v>163</v>
      </c>
      <c r="E200" s="75" t="s">
        <v>13</v>
      </c>
      <c r="F200" s="75" t="s">
        <v>83</v>
      </c>
      <c r="G200" s="75">
        <v>1</v>
      </c>
      <c r="H200" s="67">
        <v>56.605499999999999</v>
      </c>
      <c r="I200" s="75" t="s">
        <v>138</v>
      </c>
      <c r="J200" s="59" t="str">
        <f>CONCATENATE("INSERT INTO `medical_vacancies` (`id`, `keyOrganization`, `job`, `division`, `bet`, `measures`) VALUES (NULL, ","'",D200,"', '",E200,"', ","'",F200,"', ","'",G200,"', ","'",I200,"');")</f>
        <v>INSERT INTO `medical_vacancies` (`id`, `keyOrganization`, `job`, `division`, `bet`, `measures`) VALUES (NULL, 'dankov-crb', 'врач-рентгенолог', 'поликлиника', '1', 'ежемесячная денежная компенсация за наем (поднаем) жилых помещений, ежемесячная денежная компенсация по оплате ЖКХ');</v>
      </c>
      <c r="K200" s="61" t="s">
        <v>198</v>
      </c>
      <c r="L200" s="62" t="s">
        <v>199</v>
      </c>
      <c r="M200"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row>
    <row r="201" spans="1:149" s="58" customFormat="1" ht="19.5" customHeight="1" x14ac:dyDescent="0.2">
      <c r="A201" s="98"/>
      <c r="B201" s="98"/>
      <c r="C201" s="75">
        <v>223</v>
      </c>
      <c r="D201" s="75" t="s">
        <v>163</v>
      </c>
      <c r="E201" s="75" t="s">
        <v>16</v>
      </c>
      <c r="F201" s="75" t="s">
        <v>83</v>
      </c>
      <c r="G201" s="75">
        <v>1</v>
      </c>
      <c r="H201" s="67">
        <v>48.541499999999999</v>
      </c>
      <c r="I201" s="75" t="s">
        <v>376</v>
      </c>
      <c r="J201" s="59" t="e">
        <f>CONCATENATE("INSERT INTO `medical_vacancies` (`id`, `keyOrganization`, `job`, `division`, `bet`, `measures`) VALUES (NULL, ","'",D201,"', '",E201,"', ","'",F201,"', ","'",G201,"', ","'",#REF!,"');")</f>
        <v>#REF!</v>
      </c>
      <c r="K201" s="61" t="s">
        <v>198</v>
      </c>
      <c r="L201" s="62" t="s">
        <v>199</v>
      </c>
      <c r="M201"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row>
    <row r="202" spans="1:149" s="58" customFormat="1" ht="19.5" customHeight="1" x14ac:dyDescent="0.2">
      <c r="A202" s="98"/>
      <c r="B202" s="98"/>
      <c r="C202" s="75">
        <v>224</v>
      </c>
      <c r="D202" s="75" t="s">
        <v>163</v>
      </c>
      <c r="E202" s="75" t="s">
        <v>59</v>
      </c>
      <c r="F202" s="75" t="s">
        <v>84</v>
      </c>
      <c r="G202" s="75">
        <v>1</v>
      </c>
      <c r="H202" s="67">
        <v>48.541499999999999</v>
      </c>
      <c r="I202" s="75" t="s">
        <v>136</v>
      </c>
      <c r="J202" s="59" t="str">
        <f>CONCATENATE("INSERT INTO `medical_vacancies` (`id`, `keyOrganization`, `job`, `division`, `bet`, `measures`) VALUES (NULL, ","'",D202,"', '",E202,"', ","'",F202,"', ","'",G202,"', ","'",I201,"');")</f>
        <v>INSERT INTO `medical_vacancies` (`id`, `keyOrganization`, `job`, `division`, `bet`, `measures`) VALUES (NULL, 'dankov-crb', 'медицинская сестра палатная',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2" s="61" t="s">
        <v>198</v>
      </c>
      <c r="L202" s="62" t="s">
        <v>199</v>
      </c>
      <c r="M202"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row>
    <row r="203" spans="1:149" s="58" customFormat="1" ht="19.5" customHeight="1" x14ac:dyDescent="0.2">
      <c r="A203" s="98"/>
      <c r="B203" s="98"/>
      <c r="C203" s="75">
        <v>225</v>
      </c>
      <c r="D203" s="75" t="s">
        <v>163</v>
      </c>
      <c r="E203" s="75" t="s">
        <v>383</v>
      </c>
      <c r="F203" s="75" t="s">
        <v>83</v>
      </c>
      <c r="G203" s="75">
        <v>1</v>
      </c>
      <c r="H203" s="67">
        <v>48.541499999999999</v>
      </c>
      <c r="I203" s="75" t="s">
        <v>136</v>
      </c>
      <c r="J203" s="59" t="str">
        <f>CONCATENATE("INSERT INTO `medical_vacancies` (`id`, `keyOrganization`, `job`, `division`, `bet`, `measures`) VALUES (NULL, ","'",D203,"', '",E203,"', ","'",F203,"', ","'",G203,"', ","'",I203,"');")</f>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03" s="61" t="s">
        <v>198</v>
      </c>
      <c r="L203" s="62" t="s">
        <v>199</v>
      </c>
      <c r="M203"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row>
    <row r="204" spans="1:149" s="58" customFormat="1" ht="19.5" customHeight="1" x14ac:dyDescent="0.2">
      <c r="A204" s="98"/>
      <c r="B204" s="98"/>
      <c r="C204" s="75"/>
      <c r="D204" s="75"/>
      <c r="E204" s="66" t="s">
        <v>371</v>
      </c>
      <c r="F204" s="66" t="s">
        <v>83</v>
      </c>
      <c r="G204" s="66">
        <v>1</v>
      </c>
      <c r="H204" s="67"/>
      <c r="I204" s="75" t="s">
        <v>136</v>
      </c>
      <c r="J204" s="59"/>
      <c r="K204" s="61"/>
      <c r="L204" s="62"/>
      <c r="M204" s="59"/>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row>
    <row r="205" spans="1:149" s="58" customFormat="1" ht="19.5" customHeight="1" x14ac:dyDescent="0.2">
      <c r="A205" s="98"/>
      <c r="B205" s="98"/>
      <c r="C205" s="75"/>
      <c r="D205" s="75"/>
      <c r="E205" s="66" t="s">
        <v>30</v>
      </c>
      <c r="F205" s="66" t="s">
        <v>83</v>
      </c>
      <c r="G205" s="66">
        <v>1</v>
      </c>
      <c r="H205" s="67"/>
      <c r="I205" s="75" t="s">
        <v>136</v>
      </c>
      <c r="J205" s="59"/>
      <c r="K205" s="61"/>
      <c r="L205" s="62"/>
      <c r="M205" s="59"/>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row>
    <row r="206" spans="1:149" s="58" customFormat="1" ht="19.5" customHeight="1" x14ac:dyDescent="0.2">
      <c r="A206" s="98"/>
      <c r="B206" s="98"/>
      <c r="C206" s="75"/>
      <c r="D206" s="75"/>
      <c r="E206" s="78" t="s">
        <v>328</v>
      </c>
      <c r="F206" s="75"/>
      <c r="G206" s="79">
        <v>7</v>
      </c>
      <c r="H206" s="67"/>
      <c r="I206" s="75"/>
      <c r="J206" s="59"/>
      <c r="K206" s="61"/>
      <c r="L206" s="62"/>
      <c r="M206" s="59"/>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row>
    <row r="207" spans="1:149" s="58" customFormat="1" ht="19.5" customHeight="1" x14ac:dyDescent="0.25">
      <c r="A207" s="98"/>
      <c r="B207" s="98"/>
      <c r="C207" s="75">
        <v>226</v>
      </c>
      <c r="D207" s="75" t="s">
        <v>163</v>
      </c>
      <c r="E207" s="113" t="s">
        <v>329</v>
      </c>
      <c r="F207" s="10"/>
      <c r="G207" s="1">
        <v>4</v>
      </c>
      <c r="H207" s="10"/>
      <c r="I207" s="10"/>
      <c r="J207" s="59" t="e">
        <f>CONCATENATE("INSERT INTO `medical_vacancies` (`id`, `keyOrganization`, `job`, `division`, `bet`, `measures`) VALUES (NULL, ","'",D207,"', '",#REF!,"', ","'",#REF!,"', ","'",#REF!,"', ","'",#REF!,"');")</f>
        <v>#REF!</v>
      </c>
      <c r="K207" s="61" t="s">
        <v>198</v>
      </c>
      <c r="L207" s="62" t="s">
        <v>199</v>
      </c>
      <c r="M207" s="59" t="str">
        <f t="shared" si="6"/>
        <v>&lt;div id='entry'&gt;&lt;/div&gt;
&lt;link rel='stylesheet' href='http://h90428dg.beget.tech/css/style_doctor.css'&gt;
&lt;script src='https://yastatic.net/s3/frontend/forms/_/embed.js'&gt;&lt;/script&gt;
&lt;script src='http://h90428dg.beget.tech/js/POST_Request.js'&gt;&lt;/script&gt;
&lt;script&gt;let data = display('dankov-crb');&lt;/script&gt;</v>
      </c>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row>
    <row r="208" spans="1:149" s="58" customFormat="1" ht="23.25" customHeight="1" x14ac:dyDescent="0.2">
      <c r="A208" s="98">
        <v>23</v>
      </c>
      <c r="B208" s="98" t="s">
        <v>351</v>
      </c>
      <c r="C208" s="75">
        <v>227</v>
      </c>
      <c r="D208" s="75" t="s">
        <v>164</v>
      </c>
      <c r="E208" s="75" t="s">
        <v>341</v>
      </c>
      <c r="F208" s="75" t="s">
        <v>84</v>
      </c>
      <c r="G208" s="75">
        <v>1</v>
      </c>
      <c r="H208" s="67">
        <v>65</v>
      </c>
      <c r="I208" s="75" t="s">
        <v>376</v>
      </c>
      <c r="J208" s="59" t="e">
        <f>CONCATENATE("INSERT INTO `medical_vacancies` (`id`, `keyOrganization`, `job`, `division`, `bet`, `measures`) VALUES (NULL, ","'",D208,"', '",#REF!,"', ","'",#REF!,"', ","'",#REF!,"', ","'",I208,"');")</f>
        <v>#REF!</v>
      </c>
      <c r="K208" s="61" t="s">
        <v>198</v>
      </c>
      <c r="L208" s="62" t="s">
        <v>199</v>
      </c>
      <c r="M208"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row>
    <row r="209" spans="1:149" s="58" customFormat="1" ht="22.5" customHeight="1" x14ac:dyDescent="0.2">
      <c r="A209" s="98"/>
      <c r="B209" s="98"/>
      <c r="C209" s="75">
        <v>228</v>
      </c>
      <c r="D209" s="75" t="s">
        <v>164</v>
      </c>
      <c r="E209" s="75" t="s">
        <v>340</v>
      </c>
      <c r="F209" s="75" t="s">
        <v>84</v>
      </c>
      <c r="G209" s="75">
        <v>1</v>
      </c>
      <c r="H209" s="67">
        <v>26</v>
      </c>
      <c r="I209" s="75" t="s">
        <v>376</v>
      </c>
      <c r="J209" s="59" t="str">
        <f>CONCATENATE("INSERT INTO `medical_vacancies` (`id`, `keyOrganization`, `job`, `division`, `bet`, `measures`) VALUES (NULL, ","'",D209,"', '",E208,"', ","'",F208,"', ","'",G208,"', ","'",I209,"');")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9" s="61" t="s">
        <v>198</v>
      </c>
      <c r="L209" s="62" t="s">
        <v>199</v>
      </c>
      <c r="M209"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row>
    <row r="210" spans="1:149" s="58" customFormat="1" ht="19.5" customHeight="1" x14ac:dyDescent="0.2">
      <c r="A210" s="98"/>
      <c r="B210" s="98"/>
      <c r="C210" s="75">
        <v>229</v>
      </c>
      <c r="D210" s="75" t="s">
        <v>164</v>
      </c>
      <c r="E210" s="75" t="s">
        <v>345</v>
      </c>
      <c r="F210" s="75" t="s">
        <v>84</v>
      </c>
      <c r="G210" s="75">
        <v>1</v>
      </c>
      <c r="H210" s="67">
        <v>40.86</v>
      </c>
      <c r="I210" s="75" t="s">
        <v>138</v>
      </c>
      <c r="J210" s="59" t="str">
        <f>CONCATENATE("INSERT INTO `medical_vacancies` (`id`, `keyOrganization`, `job`, `division`, `bet`, `measures`) VALUES (NULL, ","'",D210,"', '",E209,"', ","'",F209,"', ","'",G209,"', ","'",I210,"');")</f>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10" s="61" t="s">
        <v>198</v>
      </c>
      <c r="L210" s="62" t="s">
        <v>199</v>
      </c>
      <c r="M210"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row>
    <row r="211" spans="1:149" s="58" customFormat="1" ht="19.5" customHeight="1" x14ac:dyDescent="0.2">
      <c r="A211" s="98"/>
      <c r="B211" s="98"/>
      <c r="C211" s="75">
        <v>230</v>
      </c>
      <c r="D211" s="75" t="s">
        <v>164</v>
      </c>
      <c r="E211" s="75" t="s">
        <v>20</v>
      </c>
      <c r="F211" s="75" t="s">
        <v>84</v>
      </c>
      <c r="G211" s="75">
        <v>1</v>
      </c>
      <c r="H211" s="67">
        <v>60.7</v>
      </c>
      <c r="I211" s="75" t="s">
        <v>376</v>
      </c>
      <c r="J211" s="59" t="str">
        <f>CONCATENATE("INSERT INTO `medical_vacancies` (`id`, `keyOrganization`, `job`, `division`, `bet`, `measures`) VALUES (NULL, ","'",D211,"', '",E210,"', ","'",F210,"', ","'",G210,"', ","'",I211,"');")</f>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1" s="61" t="s">
        <v>198</v>
      </c>
      <c r="L211" s="62" t="s">
        <v>199</v>
      </c>
      <c r="M211"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row>
    <row r="212" spans="1:149" s="58" customFormat="1" ht="19.5" customHeight="1" x14ac:dyDescent="0.2">
      <c r="A212" s="98"/>
      <c r="B212" s="98"/>
      <c r="C212" s="75">
        <v>231</v>
      </c>
      <c r="D212" s="75" t="s">
        <v>164</v>
      </c>
      <c r="E212" s="75" t="s">
        <v>7</v>
      </c>
      <c r="F212" s="75" t="s">
        <v>83</v>
      </c>
      <c r="G212" s="75">
        <v>1</v>
      </c>
      <c r="H212" s="67">
        <v>45</v>
      </c>
      <c r="I212" s="75" t="s">
        <v>376</v>
      </c>
      <c r="J212" s="59" t="str">
        <f>CONCATENATE("INSERT INTO `medical_vacancies` (`id`, `keyOrganization`, `job`, `division`, `bet`, `measures`) VALUES (NULL, ","'",D212,"', '",E211,"', ","'",F211,"', ","'",G211,"', ","'",I212,"');")</f>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2" s="61" t="s">
        <v>198</v>
      </c>
      <c r="L212" s="62" t="s">
        <v>199</v>
      </c>
      <c r="M212"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row>
    <row r="213" spans="1:149" s="58" customFormat="1" ht="19.5" customHeight="1" x14ac:dyDescent="0.2">
      <c r="A213" s="98"/>
      <c r="B213" s="98"/>
      <c r="C213" s="75">
        <v>232</v>
      </c>
      <c r="D213" s="75" t="s">
        <v>164</v>
      </c>
      <c r="E213" s="75" t="s">
        <v>28</v>
      </c>
      <c r="F213" s="75" t="s">
        <v>83</v>
      </c>
      <c r="G213" s="75">
        <v>1</v>
      </c>
      <c r="H213" s="67">
        <v>53.25</v>
      </c>
      <c r="I213" s="75" t="s">
        <v>138</v>
      </c>
      <c r="J213" s="59" t="str">
        <f>CONCATENATE("INSERT INTO `medical_vacancies` (`id`, `keyOrganization`, `job`, `division`, `bet`, `measures`) VALUES (NULL, ","'",D213,"', '",E212,"', ","'",F212,"', ","'",G212,"', ","'",I213,"');")</f>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13" s="61" t="s">
        <v>198</v>
      </c>
      <c r="L213" s="62" t="s">
        <v>199</v>
      </c>
      <c r="M213"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row>
    <row r="214" spans="1:149" s="58" customFormat="1" ht="19.5" customHeight="1" x14ac:dyDescent="0.2">
      <c r="A214" s="98"/>
      <c r="B214" s="98"/>
      <c r="C214" s="75"/>
      <c r="D214" s="75"/>
      <c r="E214" s="75" t="s">
        <v>19</v>
      </c>
      <c r="F214" s="75" t="s">
        <v>83</v>
      </c>
      <c r="G214" s="75">
        <v>1</v>
      </c>
      <c r="H214" s="67"/>
      <c r="I214" s="75" t="s">
        <v>376</v>
      </c>
      <c r="J214" s="59"/>
      <c r="K214" s="61"/>
      <c r="L214" s="62"/>
      <c r="M214" s="59"/>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row>
    <row r="215" spans="1:149" s="58" customFormat="1" ht="19.5" customHeight="1" x14ac:dyDescent="0.2">
      <c r="A215" s="98"/>
      <c r="B215" s="98"/>
      <c r="C215" s="75">
        <v>233</v>
      </c>
      <c r="D215" s="75" t="s">
        <v>164</v>
      </c>
      <c r="E215" s="75" t="s">
        <v>3</v>
      </c>
      <c r="F215" s="75" t="s">
        <v>83</v>
      </c>
      <c r="G215" s="75">
        <v>1</v>
      </c>
      <c r="H215" s="67">
        <v>48</v>
      </c>
      <c r="I215" s="75" t="s">
        <v>376</v>
      </c>
      <c r="J215" s="59" t="str">
        <f>CONCATENATE("INSERT INTO `medical_vacancies` (`id`, `keyOrganization`, `job`, `division`, `bet`, `measures`) VALUES (NULL, ","'",D215,"', '",E213,"', ","'",F213,"', ","'",G213,"', ","'",I214,"');")</f>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5" s="61" t="s">
        <v>198</v>
      </c>
      <c r="L215" s="62" t="s">
        <v>199</v>
      </c>
      <c r="M215"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row>
    <row r="216" spans="1:149" s="58" customFormat="1" ht="19.5" customHeight="1" x14ac:dyDescent="0.2">
      <c r="A216" s="98"/>
      <c r="B216" s="98"/>
      <c r="C216" s="75">
        <v>234</v>
      </c>
      <c r="D216" s="75" t="s">
        <v>164</v>
      </c>
      <c r="E216" s="75" t="s">
        <v>462</v>
      </c>
      <c r="F216" s="75" t="s">
        <v>83</v>
      </c>
      <c r="G216" s="75">
        <v>1</v>
      </c>
      <c r="H216" s="67">
        <v>43</v>
      </c>
      <c r="I216" s="75" t="s">
        <v>376</v>
      </c>
      <c r="J216" s="59" t="e">
        <f>CONCATENATE("INSERT INTO `medical_vacancies` (`id`, `keyOrganization`, `job`, `division`, `bet`, `measures`) VALUES (NULL, ","'",D216,"', '",E215,"', ","'",F215,"', ","'",G215,"', ","'",#REF!,"');")</f>
        <v>#REF!</v>
      </c>
      <c r="K216" s="61" t="s">
        <v>198</v>
      </c>
      <c r="L216" s="62" t="s">
        <v>199</v>
      </c>
      <c r="M216"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row>
    <row r="217" spans="1:149" s="58" customFormat="1" ht="19.5" customHeight="1" x14ac:dyDescent="0.2">
      <c r="A217" s="98"/>
      <c r="B217" s="98"/>
      <c r="C217" s="75"/>
      <c r="D217" s="75"/>
      <c r="E217" s="75" t="s">
        <v>491</v>
      </c>
      <c r="F217" s="75" t="s">
        <v>83</v>
      </c>
      <c r="G217" s="75">
        <v>1</v>
      </c>
      <c r="H217" s="67"/>
      <c r="I217" s="75" t="s">
        <v>376</v>
      </c>
      <c r="J217" s="59"/>
      <c r="K217" s="61"/>
      <c r="L217" s="62"/>
      <c r="M217" s="59"/>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row>
    <row r="218" spans="1:149" s="58" customFormat="1" ht="19.5" customHeight="1" x14ac:dyDescent="0.2">
      <c r="A218" s="98"/>
      <c r="B218" s="98"/>
      <c r="C218" s="75">
        <v>235</v>
      </c>
      <c r="D218" s="75" t="s">
        <v>164</v>
      </c>
      <c r="E218" s="75" t="s">
        <v>5</v>
      </c>
      <c r="F218" s="75" t="s">
        <v>83</v>
      </c>
      <c r="G218" s="75">
        <v>1</v>
      </c>
      <c r="H218" s="67">
        <v>37.75</v>
      </c>
      <c r="I218" s="75" t="s">
        <v>138</v>
      </c>
      <c r="J218" s="59" t="str">
        <f>CONCATENATE("INSERT INTO `medical_vacancies` (`id`, `keyOrganization`, `job`, `division`, `bet`, `measures`) VALUES (NULL, ","'",D218,"', '",E216,"', ","'",F216,"', ","'",G216,"', ","'",I216,"');")</f>
        <v>INSERT INTO `medical_vacancies` (`id`, `keyOrganization`, `job`, `division`, `bet`, `measures`) VALUES (NULL, 'dobrinsky-crb', 'врач общей практики (семейный врач) с.Верхняя Матренка, с. Лебедянка',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61" t="s">
        <v>198</v>
      </c>
      <c r="L218" s="62" t="s">
        <v>199</v>
      </c>
      <c r="M218"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row>
    <row r="219" spans="1:149" s="58" customFormat="1" ht="23.25" customHeight="1" x14ac:dyDescent="0.25">
      <c r="A219" s="98"/>
      <c r="B219" s="98"/>
      <c r="C219" s="75">
        <v>236</v>
      </c>
      <c r="D219" s="75" t="s">
        <v>164</v>
      </c>
      <c r="E219" s="75" t="s">
        <v>55</v>
      </c>
      <c r="F219" s="75" t="s">
        <v>83</v>
      </c>
      <c r="G219" s="75">
        <v>1</v>
      </c>
      <c r="H219" s="29">
        <v>31.05</v>
      </c>
      <c r="I219" s="75" t="s">
        <v>138</v>
      </c>
      <c r="J219" s="59" t="str">
        <f>CONCATENATE("INSERT INTO `medical_vacancies` (`id`, `keyOrganization`, `job`, `division`, `bet`, `measures`) VALUES (NULL, ","'",D219,"', '",E218,"', ","'",F218,"', ","'",G218,"', ","'",I219,"');")</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19" s="61" t="s">
        <v>198</v>
      </c>
      <c r="L219" s="62" t="s">
        <v>199</v>
      </c>
      <c r="M219"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row>
    <row r="220" spans="1:149" s="58" customFormat="1" ht="25.5" customHeight="1" x14ac:dyDescent="0.25">
      <c r="A220" s="98"/>
      <c r="B220" s="98"/>
      <c r="C220" s="75"/>
      <c r="D220" s="75"/>
      <c r="E220" s="75" t="s">
        <v>30</v>
      </c>
      <c r="F220" s="75" t="s">
        <v>411</v>
      </c>
      <c r="G220" s="75">
        <v>1</v>
      </c>
      <c r="H220" s="29"/>
      <c r="I220" s="75" t="s">
        <v>136</v>
      </c>
      <c r="J220" s="59"/>
      <c r="K220" s="61"/>
      <c r="L220" s="62"/>
      <c r="M220" s="59"/>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row>
    <row r="221" spans="1:149" s="58" customFormat="1" ht="15.75" customHeight="1" x14ac:dyDescent="0.25">
      <c r="A221" s="98"/>
      <c r="B221" s="98"/>
      <c r="C221" s="75"/>
      <c r="D221" s="75"/>
      <c r="E221" s="75" t="s">
        <v>463</v>
      </c>
      <c r="F221" s="75" t="s">
        <v>83</v>
      </c>
      <c r="G221" s="75">
        <v>1</v>
      </c>
      <c r="H221" s="29"/>
      <c r="I221" s="75" t="s">
        <v>136</v>
      </c>
      <c r="J221" s="59"/>
      <c r="K221" s="61"/>
      <c r="L221" s="62"/>
      <c r="M221" s="59"/>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row>
    <row r="222" spans="1:149" s="58" customFormat="1" ht="21" customHeight="1" x14ac:dyDescent="0.25">
      <c r="A222" s="98"/>
      <c r="B222" s="98"/>
      <c r="C222" s="75"/>
      <c r="D222" s="75"/>
      <c r="E222" s="75" t="s">
        <v>52</v>
      </c>
      <c r="F222" s="75" t="s">
        <v>84</v>
      </c>
      <c r="G222" s="75">
        <v>1</v>
      </c>
      <c r="H222" s="29"/>
      <c r="I222" s="75" t="s">
        <v>136</v>
      </c>
      <c r="J222" s="59"/>
      <c r="K222" s="61"/>
      <c r="L222" s="62"/>
      <c r="M222" s="59"/>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row>
    <row r="223" spans="1:149" s="58" customFormat="1" ht="21" customHeight="1" x14ac:dyDescent="0.25">
      <c r="A223" s="98"/>
      <c r="B223" s="98"/>
      <c r="C223" s="75"/>
      <c r="D223" s="75"/>
      <c r="E223" s="75" t="s">
        <v>41</v>
      </c>
      <c r="F223" s="75" t="s">
        <v>83</v>
      </c>
      <c r="G223" s="75">
        <v>1</v>
      </c>
      <c r="H223" s="29"/>
      <c r="I223" s="75"/>
      <c r="J223" s="59"/>
      <c r="K223" s="61"/>
      <c r="L223" s="62"/>
      <c r="M223" s="59"/>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row>
    <row r="224" spans="1:149" s="58" customFormat="1" ht="21" customHeight="1" x14ac:dyDescent="0.25">
      <c r="A224" s="98"/>
      <c r="B224" s="98"/>
      <c r="C224" s="75"/>
      <c r="D224" s="75"/>
      <c r="E224" s="66" t="s">
        <v>363</v>
      </c>
      <c r="F224" s="66" t="s">
        <v>84</v>
      </c>
      <c r="G224" s="66">
        <v>1</v>
      </c>
      <c r="H224" s="29"/>
      <c r="I224" s="75"/>
      <c r="J224" s="59"/>
      <c r="K224" s="61"/>
      <c r="L224" s="62"/>
      <c r="M224" s="59"/>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row>
    <row r="225" spans="1:149" s="58" customFormat="1" ht="21" customHeight="1" x14ac:dyDescent="0.25">
      <c r="A225" s="98"/>
      <c r="B225" s="98"/>
      <c r="C225" s="75"/>
      <c r="D225" s="75"/>
      <c r="E225" s="75" t="s">
        <v>42</v>
      </c>
      <c r="F225" s="75" t="s">
        <v>83</v>
      </c>
      <c r="G225" s="75">
        <v>1</v>
      </c>
      <c r="H225" s="29"/>
      <c r="I225" s="75"/>
      <c r="J225" s="59"/>
      <c r="K225" s="61"/>
      <c r="L225" s="62"/>
      <c r="M225" s="59"/>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row>
    <row r="226" spans="1:149" s="58" customFormat="1" ht="21" customHeight="1" x14ac:dyDescent="0.25">
      <c r="A226" s="98"/>
      <c r="B226" s="98"/>
      <c r="C226" s="75"/>
      <c r="D226" s="75"/>
      <c r="E226" s="66" t="s">
        <v>327</v>
      </c>
      <c r="F226" s="66" t="s">
        <v>84</v>
      </c>
      <c r="G226" s="66">
        <v>2</v>
      </c>
      <c r="H226" s="29"/>
      <c r="I226" s="75"/>
      <c r="J226" s="59"/>
      <c r="K226" s="61"/>
      <c r="L226" s="62"/>
      <c r="M226" s="59"/>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row>
    <row r="227" spans="1:149" s="58" customFormat="1" ht="22.5" customHeight="1" x14ac:dyDescent="0.2">
      <c r="A227" s="98"/>
      <c r="B227" s="98"/>
      <c r="C227" s="75"/>
      <c r="D227" s="75"/>
      <c r="E227" s="78" t="s">
        <v>328</v>
      </c>
      <c r="F227" s="75"/>
      <c r="G227" s="79">
        <v>12</v>
      </c>
      <c r="H227" s="67"/>
      <c r="I227" s="75"/>
      <c r="J227" s="59"/>
      <c r="K227" s="61"/>
      <c r="L227" s="62"/>
      <c r="M227" s="59"/>
      <c r="N227" s="4"/>
      <c r="O227" s="127"/>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row>
    <row r="228" spans="1:149" s="58" customFormat="1" ht="21.75" customHeight="1" x14ac:dyDescent="0.2">
      <c r="A228" s="98"/>
      <c r="B228" s="98"/>
      <c r="C228" s="75">
        <v>253</v>
      </c>
      <c r="D228" s="75" t="s">
        <v>164</v>
      </c>
      <c r="E228" s="113" t="s">
        <v>329</v>
      </c>
      <c r="F228" s="75"/>
      <c r="G228" s="79">
        <v>3</v>
      </c>
      <c r="H228" s="67"/>
      <c r="I228" s="75"/>
      <c r="J228" s="59" t="str">
        <f>CONCATENATE("INSERT INTO `medical_vacancies` (`id`, `keyOrganization`, `job`, `division`, `bet`, `measures`) VALUES (NULL, ","'",D228,"', '",E228,"', ","'",F228,"', ","'",G228,"', ","'",I228,"');")</f>
        <v>INSERT INTO `medical_vacancies` (`id`, `keyOrganization`, `job`, `division`, `bet`, `measures`) VALUES (NULL, 'dobrinsky-crb', 'итого средних:', '', '3', '');</v>
      </c>
      <c r="K228" s="61" t="s">
        <v>198</v>
      </c>
      <c r="L228" s="62" t="s">
        <v>199</v>
      </c>
      <c r="M228" s="59" t="str">
        <f t="shared" si="6"/>
        <v>&lt;div id='entry'&gt;&lt;/div&gt;
&lt;link rel='stylesheet' href='http://h90428dg.beget.tech/css/style_doctor.css'&gt;
&lt;script src='https://yastatic.net/s3/frontend/forms/_/embed.js'&gt;&lt;/script&gt;
&lt;script src='http://h90428dg.beget.tech/js/POST_Request.js'&gt;&lt;/script&gt;
&lt;script&gt;let data = display('dobrinsky-crb');&lt;/script&gt;</v>
      </c>
      <c r="N228" s="4"/>
      <c r="O228" s="127"/>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row>
    <row r="229" spans="1:149" s="58" customFormat="1" ht="19.5" customHeight="1" x14ac:dyDescent="0.2">
      <c r="A229" s="92"/>
      <c r="B229" s="94" t="s">
        <v>373</v>
      </c>
      <c r="C229" s="75">
        <v>256</v>
      </c>
      <c r="D229" s="75" t="s">
        <v>165</v>
      </c>
      <c r="E229" s="75" t="s">
        <v>7</v>
      </c>
      <c r="F229" s="75" t="s">
        <v>83</v>
      </c>
      <c r="G229" s="75">
        <v>1</v>
      </c>
      <c r="H229" s="67" t="s">
        <v>314</v>
      </c>
      <c r="I229" s="75" t="s">
        <v>376</v>
      </c>
      <c r="J229" s="59" t="str">
        <f>CONCATENATE("INSERT INTO `medical_vacancies` (`id`, `keyOrganization`, `job`, `division`, `bet`, `measures`) VALUES (NULL, ","'",D229,"', '",E229,"', ","'",F229,"', ","'",G229,"', ","'",I229,"');")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9" s="61" t="s">
        <v>198</v>
      </c>
      <c r="L229" s="62" t="s">
        <v>199</v>
      </c>
      <c r="M229" s="59" t="str">
        <f t="shared" ref="M229:M269" si="7">CONCATENATE(K229,D229,L229)</f>
        <v>&lt;div id='entry'&gt;&lt;/div&gt;
&lt;link rel='stylesheet' href='http://h90428dg.beget.tech/css/style_doctor.css'&gt;
&lt;script src='https://yastatic.net/s3/frontend/forms/_/embed.js'&gt;&lt;/script&gt;
&lt;script src='http://h90428dg.beget.tech/js/POST_Request.js'&gt;&lt;/script&gt;
&lt;script&gt;let data = display('dobrovsky-crb');&lt;/script&gt;</v>
      </c>
      <c r="N229" s="4"/>
      <c r="O229" s="90"/>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row>
    <row r="230" spans="1:149" s="58" customFormat="1" ht="19.5" customHeight="1" x14ac:dyDescent="0.2">
      <c r="A230" s="92"/>
      <c r="B230" s="94"/>
      <c r="C230" s="75">
        <v>258</v>
      </c>
      <c r="D230" s="75" t="s">
        <v>165</v>
      </c>
      <c r="E230" s="75" t="s">
        <v>13</v>
      </c>
      <c r="F230" s="75" t="s">
        <v>83</v>
      </c>
      <c r="G230" s="75">
        <v>1</v>
      </c>
      <c r="H230" s="67" t="s">
        <v>314</v>
      </c>
      <c r="I230" s="75" t="s">
        <v>138</v>
      </c>
      <c r="J230" s="59" t="str">
        <f>CONCATENATE("INSERT INTO `medical_vacancies` (`id`, `keyOrganization`, `job`, `division`, `bet`, `measures`) VALUES (NULL, ","'",D230,"', '",E230,"', ","'",F230,"', ","'",G230,"', ","'",I230,"');")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30" s="61" t="s">
        <v>198</v>
      </c>
      <c r="L230" s="62" t="s">
        <v>199</v>
      </c>
      <c r="M230" s="59"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c r="N230" s="4"/>
      <c r="O230" s="90"/>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row>
    <row r="231" spans="1:149" s="58" customFormat="1" ht="19.5" customHeight="1" x14ac:dyDescent="0.2">
      <c r="A231" s="92"/>
      <c r="B231" s="94"/>
      <c r="C231" s="75">
        <v>259</v>
      </c>
      <c r="D231" s="75" t="s">
        <v>165</v>
      </c>
      <c r="E231" s="75" t="s">
        <v>8</v>
      </c>
      <c r="F231" s="75" t="s">
        <v>83</v>
      </c>
      <c r="G231" s="75">
        <v>1</v>
      </c>
      <c r="H231" s="67" t="s">
        <v>314</v>
      </c>
      <c r="I231" s="75" t="s">
        <v>138</v>
      </c>
      <c r="J231" s="59" t="str">
        <f>CONCATENATE("INSERT INTO `medical_vacancies` (`id`, `keyOrganization`, `job`, `division`, `bet`, `measures`) VALUES (NULL, ","'",D231,"', '",E231,"', ","'",F231,"', ","'",G231,"', ","'",I231,"');")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31" s="61" t="s">
        <v>198</v>
      </c>
      <c r="L231" s="62" t="s">
        <v>199</v>
      </c>
      <c r="M231" s="59"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c r="N231" s="4"/>
      <c r="O231" s="90"/>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row>
    <row r="232" spans="1:149" s="58" customFormat="1" ht="19.5" customHeight="1" x14ac:dyDescent="0.2">
      <c r="A232" s="92"/>
      <c r="B232" s="94"/>
      <c r="C232" s="75"/>
      <c r="D232" s="75"/>
      <c r="E232" s="75" t="s">
        <v>33</v>
      </c>
      <c r="F232" s="75" t="s">
        <v>465</v>
      </c>
      <c r="G232" s="75">
        <v>1</v>
      </c>
      <c r="H232" s="67" t="s">
        <v>313</v>
      </c>
      <c r="I232" s="75" t="s">
        <v>376</v>
      </c>
      <c r="J232" s="59"/>
      <c r="K232" s="61"/>
      <c r="L232" s="62"/>
      <c r="M232" s="59"/>
      <c r="N232" s="4"/>
      <c r="O232" s="90"/>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row>
    <row r="233" spans="1:149" s="58" customFormat="1" ht="19.5" customHeight="1" x14ac:dyDescent="0.2">
      <c r="A233" s="92"/>
      <c r="B233" s="94"/>
      <c r="C233" s="75">
        <v>260</v>
      </c>
      <c r="D233" s="75" t="s">
        <v>165</v>
      </c>
      <c r="E233" s="75" t="s">
        <v>464</v>
      </c>
      <c r="F233" s="75" t="s">
        <v>83</v>
      </c>
      <c r="G233" s="75">
        <v>1</v>
      </c>
      <c r="H233" s="67">
        <v>26958</v>
      </c>
      <c r="I233" s="75" t="s">
        <v>376</v>
      </c>
      <c r="J233" s="59" t="str">
        <f>CONCATENATE("INSERT INTO `medical_vacancies` (`id`, `keyOrganization`, `job`, `division`, `bet`, `measures`) VALUES (NULL, ","'",D233,"', '",E233,"', ","'",F233,"', ","'",G233,"', ","'",I233,"');")</f>
        <v>INSERT INTO `medical_vacancies` (`id`, `keyOrganization`, `job`, `division`, `bet`, `measures`) VALUES (NULL, 'dobrovsky-crb', 'врач-уролог на 0,5 ставки',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3" s="61" t="s">
        <v>198</v>
      </c>
      <c r="L233" s="62" t="s">
        <v>199</v>
      </c>
      <c r="M233" s="59"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c r="N233" s="4"/>
      <c r="O233" s="90"/>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row>
    <row r="234" spans="1:149" s="58" customFormat="1" ht="19.5" customHeight="1" x14ac:dyDescent="0.2">
      <c r="A234" s="92"/>
      <c r="B234" s="94"/>
      <c r="C234" s="75">
        <v>261</v>
      </c>
      <c r="D234" s="75" t="s">
        <v>165</v>
      </c>
      <c r="E234" s="75" t="s">
        <v>9</v>
      </c>
      <c r="F234" s="75" t="s">
        <v>83</v>
      </c>
      <c r="G234" s="75">
        <v>3</v>
      </c>
      <c r="H234" s="67" t="s">
        <v>315</v>
      </c>
      <c r="I234" s="75" t="s">
        <v>136</v>
      </c>
      <c r="J234" s="59" t="str">
        <f>CONCATENATE("INSERT INTO `medical_vacancies` (`id`, `keyOrganization`, `job`, `division`, `bet`, `measures`) VALUES (NULL, ","'",D234,"', '",E234,"', ","'",F234,"', ","'",G234,"', ","'",I234,"');")</f>
        <v>INSERT INTO `medical_vacancies` (`id`, `keyOrganization`, `job`, `division`, `bet`, `measures`) VALUES (NULL, 'dobrovsky-crb', 'медицинская сестра', 'поликлиника', '3', 'ежемесячная денежная компенсация по оплате ЖКХ');</v>
      </c>
      <c r="K234" s="61" t="s">
        <v>198</v>
      </c>
      <c r="L234" s="62" t="s">
        <v>199</v>
      </c>
      <c r="M234" s="59"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c r="N234" s="4"/>
      <c r="O234" s="90"/>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row>
    <row r="235" spans="1:149" s="58" customFormat="1" ht="19.5" customHeight="1" x14ac:dyDescent="0.2">
      <c r="A235" s="92"/>
      <c r="B235" s="94"/>
      <c r="C235" s="75"/>
      <c r="D235" s="75"/>
      <c r="E235" s="78" t="s">
        <v>328</v>
      </c>
      <c r="F235" s="75"/>
      <c r="G235" s="79">
        <v>5</v>
      </c>
      <c r="H235" s="67"/>
      <c r="I235" s="75"/>
      <c r="J235" s="59"/>
      <c r="K235" s="61"/>
      <c r="L235" s="62"/>
      <c r="M235" s="59"/>
      <c r="N235" s="4"/>
      <c r="O235" s="90"/>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row>
    <row r="236" spans="1:149" s="58" customFormat="1" ht="21" customHeight="1" x14ac:dyDescent="0.25">
      <c r="A236" s="104"/>
      <c r="B236" s="112"/>
      <c r="C236" s="75">
        <v>262</v>
      </c>
      <c r="D236" s="75" t="s">
        <v>165</v>
      </c>
      <c r="E236" s="113" t="s">
        <v>329</v>
      </c>
      <c r="F236" s="10"/>
      <c r="G236" s="1">
        <v>3</v>
      </c>
      <c r="H236" s="10"/>
      <c r="I236" s="10"/>
      <c r="J236" s="59" t="e">
        <f>CONCATENATE("INSERT INTO `medical_vacancies` (`id`, `keyOrganization`, `job`, `division`, `bet`, `measures`) VALUES (NULL, ","'",D236,"', '",#REF!,"', ","'",#REF!,"', ","'",#REF!,"', ","'",#REF!,"');")</f>
        <v>#REF!</v>
      </c>
      <c r="K236" s="61" t="s">
        <v>198</v>
      </c>
      <c r="L236" s="62" t="s">
        <v>199</v>
      </c>
      <c r="M236" s="59"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c r="N236" s="4"/>
      <c r="O236" s="90"/>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row>
    <row r="237" spans="1:149" s="58" customFormat="1" ht="19.5" customHeight="1" x14ac:dyDescent="0.2">
      <c r="A237" s="98">
        <v>25</v>
      </c>
      <c r="B237" s="98" t="s">
        <v>132</v>
      </c>
      <c r="C237" s="75">
        <v>263</v>
      </c>
      <c r="D237" s="75" t="s">
        <v>166</v>
      </c>
      <c r="E237" s="75" t="s">
        <v>3</v>
      </c>
      <c r="F237" s="75" t="s">
        <v>83</v>
      </c>
      <c r="G237" s="75">
        <v>1</v>
      </c>
      <c r="H237" s="67">
        <v>74.13</v>
      </c>
      <c r="I237" s="75" t="s">
        <v>376</v>
      </c>
      <c r="J237" s="59" t="e">
        <f>CONCATENATE("INSERT INTO `medical_vacancies` (`id`, `keyOrganization`, `job`, `division`, `bet`, `measures`) VALUES (NULL, ","'",D237,"', '",#REF!,"', ","'",#REF!,"', ","'",#REF!,"', ","'",#REF!,"');")</f>
        <v>#REF!</v>
      </c>
      <c r="K237" s="61" t="s">
        <v>198</v>
      </c>
      <c r="L237" s="62" t="s">
        <v>199</v>
      </c>
      <c r="M237" s="59" t="str">
        <f t="shared" si="7"/>
        <v>&lt;div id='entry'&gt;&lt;/div&gt;
&lt;link rel='stylesheet' href='http://h90428dg.beget.tech/css/style_doctor.css'&gt;
&lt;script src='https://yastatic.net/s3/frontend/forms/_/embed.js'&gt;&lt;/script&gt;
&lt;script src='http://h90428dg.beget.tech/js/POST_Request.js'&gt;&lt;/script&gt;
&lt;script&gt;let data = display('dolgorukovsky-crb');&lt;/script&gt;</v>
      </c>
      <c r="N237" s="4"/>
      <c r="O237" s="90"/>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row>
    <row r="238" spans="1:149" s="58" customFormat="1" ht="19.5" customHeight="1" x14ac:dyDescent="0.2">
      <c r="A238" s="98"/>
      <c r="B238" s="98"/>
      <c r="C238" s="75"/>
      <c r="D238" s="75"/>
      <c r="E238" s="75" t="s">
        <v>19</v>
      </c>
      <c r="F238" s="75" t="s">
        <v>83</v>
      </c>
      <c r="G238" s="75">
        <v>1</v>
      </c>
      <c r="H238" s="67"/>
      <c r="I238" s="75" t="s">
        <v>376</v>
      </c>
      <c r="J238" s="59"/>
      <c r="K238" s="61"/>
      <c r="L238" s="62"/>
      <c r="M238" s="59"/>
      <c r="N238" s="4"/>
      <c r="O238" s="90"/>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row>
    <row r="239" spans="1:149" s="58" customFormat="1" ht="21" customHeight="1" x14ac:dyDescent="0.2">
      <c r="A239" s="98"/>
      <c r="B239" s="98"/>
      <c r="C239" s="75"/>
      <c r="D239" s="75"/>
      <c r="E239" s="75" t="s">
        <v>20</v>
      </c>
      <c r="F239" s="75" t="s">
        <v>84</v>
      </c>
      <c r="G239" s="75">
        <v>1</v>
      </c>
      <c r="H239" s="67"/>
      <c r="I239" s="75" t="s">
        <v>376</v>
      </c>
      <c r="J239" s="59"/>
      <c r="K239" s="61"/>
      <c r="L239" s="62"/>
      <c r="M239" s="59"/>
      <c r="N239" s="4"/>
      <c r="O239" s="90"/>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row>
    <row r="240" spans="1:149" s="58" customFormat="1" ht="19.5" customHeight="1" x14ac:dyDescent="0.2">
      <c r="A240" s="98"/>
      <c r="B240" s="98"/>
      <c r="C240" s="75"/>
      <c r="D240" s="75"/>
      <c r="E240" s="75" t="s">
        <v>18</v>
      </c>
      <c r="F240" s="75" t="s">
        <v>83</v>
      </c>
      <c r="G240" s="75">
        <v>2</v>
      </c>
      <c r="H240" s="67"/>
      <c r="I240" s="75" t="s">
        <v>376</v>
      </c>
      <c r="J240" s="59"/>
      <c r="K240" s="61"/>
      <c r="L240" s="62"/>
      <c r="M240" s="59"/>
      <c r="N240" s="4"/>
      <c r="O240" s="127"/>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row>
    <row r="241" spans="1:149" s="58" customFormat="1" ht="19.5" customHeight="1" x14ac:dyDescent="0.2">
      <c r="A241" s="98"/>
      <c r="B241" s="98"/>
      <c r="C241" s="75">
        <v>264</v>
      </c>
      <c r="D241" s="75" t="s">
        <v>166</v>
      </c>
      <c r="E241" s="75" t="s">
        <v>120</v>
      </c>
      <c r="F241" s="75" t="s">
        <v>83</v>
      </c>
      <c r="G241" s="75">
        <v>1</v>
      </c>
      <c r="H241" s="67">
        <v>74.13</v>
      </c>
      <c r="I241" s="75" t="s">
        <v>136</v>
      </c>
      <c r="J241" s="59" t="str">
        <f>CONCATENATE("INSERT INTO `medical_vacancies` (`id`, `keyOrganization`, `job`, `division`, `bet`, `measures`) VALUES (NULL, ","'",D241,"', '",E237,"', ","'",F237,"', ","'",G237,"', ","'",I237,"');")</f>
        <v>INSERT INTO `medical_vacancies` (`id`, `keyOrganization`, `job`, `division`, `bet`, `measures`) VALUES (NULL, 'dolgorukovsky-crb',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1" s="61" t="s">
        <v>198</v>
      </c>
      <c r="L241" s="62" t="s">
        <v>199</v>
      </c>
      <c r="M241" s="59" t="str">
        <f t="shared" si="7"/>
        <v>&lt;div id='entry'&gt;&lt;/div&gt;
&lt;link rel='stylesheet' href='http://h90428dg.beget.tech/css/style_doctor.css'&gt;
&lt;script src='https://yastatic.net/s3/frontend/forms/_/embed.js'&gt;&lt;/script&gt;
&lt;script src='http://h90428dg.beget.tech/js/POST_Request.js'&gt;&lt;/script&gt;
&lt;script&gt;let data = display('dolgorukovsky-crb');&lt;/script&gt;</v>
      </c>
      <c r="N241" s="4"/>
      <c r="O241" s="127"/>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row>
    <row r="242" spans="1:149" s="58" customFormat="1" ht="19.5" customHeight="1" x14ac:dyDescent="0.2">
      <c r="A242" s="98"/>
      <c r="B242" s="98"/>
      <c r="C242" s="75"/>
      <c r="D242" s="75"/>
      <c r="E242" s="78" t="s">
        <v>328</v>
      </c>
      <c r="F242" s="75"/>
      <c r="G242" s="79">
        <v>5</v>
      </c>
      <c r="H242" s="67"/>
      <c r="I242" s="75"/>
      <c r="J242" s="59"/>
      <c r="K242" s="61"/>
      <c r="L242" s="62"/>
      <c r="M242" s="59"/>
      <c r="N242" s="4"/>
      <c r="O242" s="127"/>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row>
    <row r="243" spans="1:149" s="58" customFormat="1" ht="19.5" customHeight="1" x14ac:dyDescent="0.2">
      <c r="A243" s="98"/>
      <c r="B243" s="98"/>
      <c r="C243" s="75">
        <v>268</v>
      </c>
      <c r="D243" s="75" t="s">
        <v>166</v>
      </c>
      <c r="E243" s="113" t="s">
        <v>329</v>
      </c>
      <c r="F243" s="10"/>
      <c r="G243" s="1">
        <v>1</v>
      </c>
      <c r="H243" s="67"/>
      <c r="I243" s="10"/>
      <c r="J243" s="59" t="e">
        <f>CONCATENATE("INSERT INTO `medical_vacancies` (`id`, `keyOrganization`, `job`, `division`, `bet`, `measures`) VALUES (NULL, ","'",D243,"', '",#REF!,"', ","'",#REF!,"', ","'",#REF!,"', ","'",#REF!,"');")</f>
        <v>#REF!</v>
      </c>
      <c r="K243" s="61" t="s">
        <v>198</v>
      </c>
      <c r="L243" s="62" t="s">
        <v>199</v>
      </c>
      <c r="M243" s="59" t="str">
        <f t="shared" si="7"/>
        <v>&lt;div id='entry'&gt;&lt;/div&gt;
&lt;link rel='stylesheet' href='http://h90428dg.beget.tech/css/style_doctor.css'&gt;
&lt;script src='https://yastatic.net/s3/frontend/forms/_/embed.js'&gt;&lt;/script&gt;
&lt;script src='http://h90428dg.beget.tech/js/POST_Request.js'&gt;&lt;/script&gt;
&lt;script&gt;let data = display('dolgorukovsky-crb');&lt;/script&gt;</v>
      </c>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row>
    <row r="244" spans="1:149" s="58" customFormat="1" ht="19.5" customHeight="1" x14ac:dyDescent="0.2">
      <c r="A244" s="98">
        <v>26</v>
      </c>
      <c r="B244" s="98" t="s">
        <v>392</v>
      </c>
      <c r="C244" s="75">
        <v>269</v>
      </c>
      <c r="D244" s="75" t="s">
        <v>167</v>
      </c>
      <c r="E244" s="75" t="s">
        <v>33</v>
      </c>
      <c r="F244" s="75" t="s">
        <v>412</v>
      </c>
      <c r="G244" s="75">
        <v>3</v>
      </c>
      <c r="H244" s="67">
        <v>78</v>
      </c>
      <c r="I244" s="75" t="s">
        <v>140</v>
      </c>
      <c r="J244" s="59" t="str">
        <f>CONCATENATE("INSERT INTO `medical_vacancies` (`id`, `keyOrganization`, `job`, `division`, `bet`, `measures`) VALUES (NULL, ","'",D244,"', '",E244,"', ","'",F244,"', ","'",G244,"', ","'",I244,"');")</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4" s="61" t="s">
        <v>198</v>
      </c>
      <c r="L244" s="62" t="s">
        <v>199</v>
      </c>
      <c r="M244"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row>
    <row r="245" spans="1:149" s="58" customFormat="1" ht="19.5" customHeight="1" x14ac:dyDescent="0.2">
      <c r="A245" s="98"/>
      <c r="B245" s="98"/>
      <c r="C245" s="75">
        <v>270</v>
      </c>
      <c r="D245" s="75" t="s">
        <v>167</v>
      </c>
      <c r="E245" s="75" t="s">
        <v>16</v>
      </c>
      <c r="F245" s="75" t="s">
        <v>83</v>
      </c>
      <c r="G245" s="75">
        <v>1</v>
      </c>
      <c r="H245" s="67">
        <v>61</v>
      </c>
      <c r="I245" s="75" t="s">
        <v>376</v>
      </c>
      <c r="J245" s="59" t="str">
        <f>CONCATENATE("INSERT INTO `medical_vacancies` (`id`, `keyOrganization`, `job`, `division`, `bet`, `measures`) VALUES (NULL, ","'",D245,"', '",E245,"', ","'",F245,"', ","'",G245,"', ","'",I245,"');")</f>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5" s="61" t="s">
        <v>198</v>
      </c>
      <c r="L245" s="62" t="s">
        <v>199</v>
      </c>
      <c r="M245"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row>
    <row r="246" spans="1:149" s="58" customFormat="1" ht="19.5" customHeight="1" x14ac:dyDescent="0.2">
      <c r="A246" s="98"/>
      <c r="B246" s="98"/>
      <c r="C246" s="75"/>
      <c r="D246" s="75"/>
      <c r="E246" s="75" t="s">
        <v>28</v>
      </c>
      <c r="F246" s="75" t="s">
        <v>84</v>
      </c>
      <c r="G246" s="75">
        <v>1</v>
      </c>
      <c r="H246" s="67">
        <v>61</v>
      </c>
      <c r="I246" s="75" t="s">
        <v>138</v>
      </c>
      <c r="J246" s="59"/>
      <c r="K246" s="61"/>
      <c r="L246" s="62"/>
      <c r="M246" s="59"/>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row>
    <row r="247" spans="1:149" s="58" customFormat="1" ht="19.5" customHeight="1" x14ac:dyDescent="0.2">
      <c r="A247" s="98"/>
      <c r="B247" s="98"/>
      <c r="C247" s="75">
        <v>271</v>
      </c>
      <c r="D247" s="75" t="s">
        <v>167</v>
      </c>
      <c r="E247" s="75" t="s">
        <v>28</v>
      </c>
      <c r="F247" s="75" t="s">
        <v>83</v>
      </c>
      <c r="G247" s="75">
        <v>1</v>
      </c>
      <c r="H247" s="67">
        <v>61</v>
      </c>
      <c r="I247" s="75" t="s">
        <v>138</v>
      </c>
      <c r="J247" s="59" t="str">
        <f>CONCATENATE("INSERT INTO `medical_vacancies` (`id`, `keyOrganization`, `job`, `division`, `bet`, `measures`) VALUES (NULL, ","'",D247,"', '",E247,"', ","'",F247,"', ","'",G247,"', ","'",I247,"');")</f>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47" s="61" t="s">
        <v>198</v>
      </c>
      <c r="L247" s="62" t="s">
        <v>199</v>
      </c>
      <c r="M247"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row>
    <row r="248" spans="1:149" s="58" customFormat="1" ht="19.5" customHeight="1" x14ac:dyDescent="0.2">
      <c r="A248" s="98"/>
      <c r="B248" s="98"/>
      <c r="C248" s="75">
        <v>273</v>
      </c>
      <c r="D248" s="75" t="s">
        <v>167</v>
      </c>
      <c r="E248" s="75" t="s">
        <v>18</v>
      </c>
      <c r="F248" s="75" t="s">
        <v>367</v>
      </c>
      <c r="G248" s="75">
        <v>1</v>
      </c>
      <c r="H248" s="67">
        <v>78</v>
      </c>
      <c r="I248" s="75" t="s">
        <v>376</v>
      </c>
      <c r="J248" s="59" t="str">
        <f>CONCATENATE("INSERT INTO `medical_vacancies` (`id`, `keyOrganization`, `job`, `division`, `bet`, `measures`) VALUES (NULL, ","'",D248,"', '",E248,"', ","'",F248,"', ","'",G248,"', ","'",I248,"');")</f>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8" s="61" t="s">
        <v>198</v>
      </c>
      <c r="L248" s="62" t="s">
        <v>199</v>
      </c>
      <c r="M248"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row>
    <row r="249" spans="1:149" s="58" customFormat="1" ht="19.5" customHeight="1" x14ac:dyDescent="0.2">
      <c r="A249" s="98"/>
      <c r="B249" s="98"/>
      <c r="C249" s="75">
        <v>274</v>
      </c>
      <c r="D249" s="75" t="s">
        <v>167</v>
      </c>
      <c r="E249" s="75" t="s">
        <v>3</v>
      </c>
      <c r="F249" s="75" t="s">
        <v>83</v>
      </c>
      <c r="G249" s="75">
        <v>1</v>
      </c>
      <c r="H249" s="67">
        <v>71</v>
      </c>
      <c r="I249" s="75" t="s">
        <v>376</v>
      </c>
      <c r="J249" s="59" t="str">
        <f>CONCATENATE("INSERT INTO `medical_vacancies` (`id`, `keyOrganization`, `job`, `division`, `bet`, `measures`) VALUES (NULL, ","'",D249,"', '",E249,"', ","'",F249,"', ","'",G249,"', ","'",I249,"');")</f>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9" s="61" t="s">
        <v>198</v>
      </c>
      <c r="L249" s="62" t="s">
        <v>199</v>
      </c>
      <c r="M249"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row>
    <row r="250" spans="1:149" s="58" customFormat="1" ht="19.5" customHeight="1" x14ac:dyDescent="0.2">
      <c r="A250" s="98"/>
      <c r="B250" s="98"/>
      <c r="C250" s="75"/>
      <c r="D250" s="75"/>
      <c r="E250" s="78" t="s">
        <v>328</v>
      </c>
      <c r="F250" s="75"/>
      <c r="G250" s="79">
        <v>8</v>
      </c>
      <c r="H250" s="67"/>
      <c r="I250" s="75"/>
      <c r="J250" s="59"/>
      <c r="K250" s="61"/>
      <c r="L250" s="62"/>
      <c r="M250" s="59"/>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row>
    <row r="251" spans="1:149" s="58" customFormat="1" ht="19.5" customHeight="1" x14ac:dyDescent="0.2">
      <c r="A251" s="98"/>
      <c r="B251" s="98"/>
      <c r="C251" s="75">
        <v>278</v>
      </c>
      <c r="D251" s="75" t="s">
        <v>167</v>
      </c>
      <c r="E251" s="113" t="s">
        <v>329</v>
      </c>
      <c r="F251" s="10"/>
      <c r="G251" s="1">
        <v>0</v>
      </c>
      <c r="H251" s="67">
        <v>50</v>
      </c>
      <c r="I251" s="75"/>
      <c r="J251" s="59" t="e">
        <f>CONCATENATE("INSERT INTO `medical_vacancies` (`id`, `keyOrganization`, `job`, `division`, `bet`, `measures`) VALUES (NULL, ","'",D251,"', '",#REF!,"', ","'",#REF!,"', ","'",#REF!,"', ","'",I251,"');")</f>
        <v>#REF!</v>
      </c>
      <c r="K251" s="61" t="s">
        <v>198</v>
      </c>
      <c r="L251" s="62" t="s">
        <v>199</v>
      </c>
      <c r="M251" s="59" t="str">
        <f t="shared" si="7"/>
        <v>&lt;div id='entry'&gt;&lt;/div&gt;
&lt;link rel='stylesheet' href='http://h90428dg.beget.tech/css/style_doctor.css'&gt;
&lt;script src='https://yastatic.net/s3/frontend/forms/_/embed.js'&gt;&lt;/script&gt;
&lt;script src='http://h90428dg.beget.tech/js/POST_Request.js'&gt;&lt;/script&gt;
&lt;script&gt;let data = display('elets-crb');&lt;/script&gt;</v>
      </c>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row>
    <row r="252" spans="1:149" s="58" customFormat="1" ht="19.5" customHeight="1" x14ac:dyDescent="0.2">
      <c r="A252" s="98">
        <v>27</v>
      </c>
      <c r="B252" s="98" t="s">
        <v>104</v>
      </c>
      <c r="C252" s="75">
        <v>279</v>
      </c>
      <c r="D252" s="75" t="s">
        <v>168</v>
      </c>
      <c r="E252" s="80" t="s">
        <v>20</v>
      </c>
      <c r="F252" s="80" t="s">
        <v>84</v>
      </c>
      <c r="G252" s="80">
        <v>1</v>
      </c>
      <c r="H252" s="67">
        <v>45</v>
      </c>
      <c r="I252" s="75" t="s">
        <v>376</v>
      </c>
      <c r="J252" s="59" t="e">
        <f>CONCATENATE("INSERT INTO `medical_vacancies` (`id`, `keyOrganization`, `job`, `division`, `bet`, `measures`) VALUES (NULL, ","'",D252,"', '",#REF!,"', ","'",#REF!,"', ","'",#REF!,"', ","'",#REF!,"');")</f>
        <v>#REF!</v>
      </c>
      <c r="K252" s="61" t="s">
        <v>198</v>
      </c>
      <c r="L252" s="62" t="s">
        <v>199</v>
      </c>
      <c r="M252"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row>
    <row r="253" spans="1:149" s="58" customFormat="1" ht="19.5" customHeight="1" x14ac:dyDescent="0.2">
      <c r="A253" s="98"/>
      <c r="B253" s="98"/>
      <c r="C253" s="75" t="s">
        <v>28</v>
      </c>
      <c r="D253" s="75"/>
      <c r="E253" s="80" t="s">
        <v>28</v>
      </c>
      <c r="F253" s="80" t="s">
        <v>83</v>
      </c>
      <c r="G253" s="80">
        <v>1</v>
      </c>
      <c r="H253" s="67"/>
      <c r="I253" s="75" t="s">
        <v>136</v>
      </c>
      <c r="J253" s="59"/>
      <c r="K253" s="61"/>
      <c r="L253" s="62"/>
      <c r="M253" s="59"/>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row>
    <row r="254" spans="1:149" s="58" customFormat="1" ht="19.5" customHeight="1" x14ac:dyDescent="0.2">
      <c r="A254" s="98"/>
      <c r="B254" s="98"/>
      <c r="C254" s="75">
        <v>280</v>
      </c>
      <c r="D254" s="75" t="s">
        <v>168</v>
      </c>
      <c r="E254" s="80" t="s">
        <v>7</v>
      </c>
      <c r="F254" s="80" t="s">
        <v>83</v>
      </c>
      <c r="G254" s="80">
        <v>1</v>
      </c>
      <c r="H254" s="67">
        <v>40</v>
      </c>
      <c r="I254" s="75" t="s">
        <v>376</v>
      </c>
      <c r="J254" s="59" t="str">
        <f>CONCATENATE("INSERT INTO `medical_vacancies` (`id`, `keyOrganization`, `job`, `division`, `bet`, `measures`) VALUES (NULL, ","'",D254,"', '",E252,"', ","'",F252,"', ","'",G252,"', ","'",I252,"');")</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4" s="61" t="s">
        <v>198</v>
      </c>
      <c r="L254" s="62" t="s">
        <v>199</v>
      </c>
      <c r="M254"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row>
    <row r="255" spans="1:149" s="58" customFormat="1" ht="19.5" customHeight="1" x14ac:dyDescent="0.2">
      <c r="A255" s="98"/>
      <c r="B255" s="98"/>
      <c r="C255" s="75">
        <v>282</v>
      </c>
      <c r="D255" s="75" t="s">
        <v>168</v>
      </c>
      <c r="E255" s="80" t="s">
        <v>47</v>
      </c>
      <c r="F255" s="80" t="s">
        <v>83</v>
      </c>
      <c r="G255" s="80">
        <v>1</v>
      </c>
      <c r="H255" s="67">
        <v>45</v>
      </c>
      <c r="I255" s="75" t="s">
        <v>376</v>
      </c>
      <c r="J255" s="59" t="e">
        <f>CONCATENATE("INSERT INTO `medical_vacancies` (`id`, `keyOrganization`, `job`, `division`, `bet`, `measures`) VALUES (NULL, ","'",D255,"', '",#REF!,"', ","'",#REF!,"', ","'",#REF!,"', ","'",#REF!,"');")</f>
        <v>#REF!</v>
      </c>
      <c r="K255" s="61" t="s">
        <v>198</v>
      </c>
      <c r="L255" s="62" t="s">
        <v>199</v>
      </c>
      <c r="M255"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row>
    <row r="256" spans="1:149" s="58" customFormat="1" ht="19.5" customHeight="1" x14ac:dyDescent="0.2">
      <c r="A256" s="98"/>
      <c r="B256" s="98"/>
      <c r="C256" s="75">
        <v>283</v>
      </c>
      <c r="D256" s="75" t="s">
        <v>168</v>
      </c>
      <c r="E256" s="80" t="s">
        <v>393</v>
      </c>
      <c r="F256" s="80" t="s">
        <v>407</v>
      </c>
      <c r="G256" s="80">
        <v>1</v>
      </c>
      <c r="H256" s="67">
        <v>40</v>
      </c>
      <c r="I256" s="75" t="s">
        <v>376</v>
      </c>
      <c r="J256" s="59" t="str">
        <f>CONCATENATE("INSERT INTO `medical_vacancies` (`id`, `keyOrganization`, `job`, `division`, `bet`, `measures`) VALUES (NULL, ","'",D256,"', '",E255,"', ","'",F255,"', ","'",G255,"', ","'",I255,"');")</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6" s="61" t="s">
        <v>198</v>
      </c>
      <c r="L256" s="62" t="s">
        <v>199</v>
      </c>
      <c r="M256"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row>
    <row r="257" spans="1:149" s="58" customFormat="1" ht="19.5" customHeight="1" x14ac:dyDescent="0.2">
      <c r="A257" s="98"/>
      <c r="B257" s="98"/>
      <c r="C257" s="75"/>
      <c r="D257" s="75"/>
      <c r="E257" s="80" t="s">
        <v>124</v>
      </c>
      <c r="F257" s="80" t="s">
        <v>83</v>
      </c>
      <c r="G257" s="80">
        <v>1</v>
      </c>
      <c r="H257" s="67"/>
      <c r="I257" s="75" t="s">
        <v>138</v>
      </c>
      <c r="J257" s="59"/>
      <c r="K257" s="61"/>
      <c r="L257" s="62"/>
      <c r="M257" s="59"/>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row>
    <row r="258" spans="1:149" s="58" customFormat="1" ht="19.5" customHeight="1" x14ac:dyDescent="0.2">
      <c r="A258" s="98"/>
      <c r="B258" s="98"/>
      <c r="C258" s="75">
        <v>285</v>
      </c>
      <c r="D258" s="75" t="s">
        <v>168</v>
      </c>
      <c r="E258" s="80" t="s">
        <v>35</v>
      </c>
      <c r="F258" s="80" t="s">
        <v>84</v>
      </c>
      <c r="G258" s="80">
        <v>2</v>
      </c>
      <c r="H258" s="67">
        <v>51</v>
      </c>
      <c r="I258" s="75" t="s">
        <v>136</v>
      </c>
      <c r="J258" s="59" t="e">
        <f>CONCATENATE("INSERT INTO `medical_vacancies` (`id`, `keyOrganization`, `job`, `division`, `bet`, `measures`) VALUES (NULL, ","'",D258,"', '",#REF!,"', ","'",#REF!,"', ","'",#REF!,"', ","'",#REF!,"');")</f>
        <v>#REF!</v>
      </c>
      <c r="K258" s="61" t="s">
        <v>198</v>
      </c>
      <c r="L258" s="62" t="s">
        <v>199</v>
      </c>
      <c r="M258"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row>
    <row r="259" spans="1:149" s="58" customFormat="1" ht="19.5" customHeight="1" x14ac:dyDescent="0.2">
      <c r="A259" s="98"/>
      <c r="B259" s="98"/>
      <c r="C259" s="75"/>
      <c r="D259" s="75"/>
      <c r="E259" s="80" t="s">
        <v>9</v>
      </c>
      <c r="F259" s="80" t="s">
        <v>83</v>
      </c>
      <c r="G259" s="80">
        <v>1</v>
      </c>
      <c r="H259" s="67"/>
      <c r="I259" s="75" t="s">
        <v>136</v>
      </c>
      <c r="J259" s="59"/>
      <c r="K259" s="61"/>
      <c r="L259" s="62"/>
      <c r="M259" s="59"/>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row>
    <row r="260" spans="1:149" s="58" customFormat="1" ht="19.5" customHeight="1" x14ac:dyDescent="0.25">
      <c r="A260" s="98"/>
      <c r="B260" s="98"/>
      <c r="C260" s="75"/>
      <c r="D260" s="75"/>
      <c r="E260" s="78" t="s">
        <v>328</v>
      </c>
      <c r="F260" s="75"/>
      <c r="G260" s="79">
        <v>6</v>
      </c>
      <c r="H260" s="10"/>
      <c r="I260" s="10"/>
      <c r="J260" s="59"/>
      <c r="K260" s="61"/>
      <c r="L260" s="62"/>
      <c r="M260" s="59"/>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row>
    <row r="261" spans="1:149" s="58" customFormat="1" ht="19.5" customHeight="1" x14ac:dyDescent="0.2">
      <c r="A261" s="98"/>
      <c r="B261" s="98"/>
      <c r="C261" s="75">
        <v>287</v>
      </c>
      <c r="D261" s="75" t="s">
        <v>168</v>
      </c>
      <c r="E261" s="113" t="s">
        <v>329</v>
      </c>
      <c r="F261" s="10"/>
      <c r="G261" s="1">
        <v>3</v>
      </c>
      <c r="H261" s="67"/>
      <c r="I261" s="10"/>
      <c r="J261" s="59" t="e">
        <f>CONCATENATE("INSERT INTO `medical_vacancies` (`id`, `keyOrganization`, `job`, `division`, `bet`, `measures`) VALUES (NULL, ","'",D261,"', '",#REF!,"', ","'",#REF!,"', ","'",#REF!,"', ","'",#REF!,"');")</f>
        <v>#REF!</v>
      </c>
      <c r="K261" s="61" t="s">
        <v>198</v>
      </c>
      <c r="L261" s="62" t="s">
        <v>199</v>
      </c>
      <c r="M261" s="59" t="str">
        <f t="shared" si="7"/>
        <v>&lt;div id='entry'&gt;&lt;/div&gt;
&lt;link rel='stylesheet' href='http://h90428dg.beget.tech/css/style_doctor.css'&gt;
&lt;script src='https://yastatic.net/s3/frontend/forms/_/embed.js'&gt;&lt;/script&gt;
&lt;script src='http://h90428dg.beget.tech/js/POST_Request.js'&gt;&lt;/script&gt;
&lt;script&gt;let data = display('zadonsk-crb');&lt;/script&gt;</v>
      </c>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row>
    <row r="262" spans="1:149" s="58" customFormat="1" ht="19.5" customHeight="1" x14ac:dyDescent="0.2">
      <c r="A262" s="98">
        <v>28</v>
      </c>
      <c r="B262" s="98" t="s">
        <v>406</v>
      </c>
      <c r="C262" s="75">
        <v>288</v>
      </c>
      <c r="D262" s="75" t="s">
        <v>169</v>
      </c>
      <c r="E262" s="75" t="s">
        <v>18</v>
      </c>
      <c r="F262" s="75" t="s">
        <v>83</v>
      </c>
      <c r="G262" s="75">
        <v>1</v>
      </c>
      <c r="H262" s="67">
        <v>63.07</v>
      </c>
      <c r="I262" s="75" t="s">
        <v>376</v>
      </c>
      <c r="J262" s="59" t="e">
        <f>CONCATENATE("INSERT INTO `medical_vacancies` (`id`, `keyOrganization`, `job`, `division`, `bet`, `measures`) VALUES (NULL, ","'",D262,"', '",#REF!,"', ","'",#REF!,"', ","'",#REF!,"', ","'",#REF!,"');")</f>
        <v>#REF!</v>
      </c>
      <c r="K262" s="61" t="s">
        <v>198</v>
      </c>
      <c r="L262" s="62" t="s">
        <v>199</v>
      </c>
      <c r="M262"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row>
    <row r="263" spans="1:149" s="58" customFormat="1" ht="19.5" customHeight="1" x14ac:dyDescent="0.2">
      <c r="A263" s="98"/>
      <c r="B263" s="98"/>
      <c r="C263" s="75">
        <v>289</v>
      </c>
      <c r="D263" s="75" t="s">
        <v>169</v>
      </c>
      <c r="E263" s="75" t="s">
        <v>28</v>
      </c>
      <c r="F263" s="75" t="s">
        <v>204</v>
      </c>
      <c r="G263" s="75">
        <v>1</v>
      </c>
      <c r="H263" s="67">
        <v>63.07</v>
      </c>
      <c r="I263" s="75" t="s">
        <v>139</v>
      </c>
      <c r="J263" s="59" t="e">
        <f>CONCATENATE("INSERT INTO `medical_vacancies` (`id`, `keyOrganization`, `job`, `division`, `bet`, `measures`) VALUES (NULL, ","'",D263,"', '",E262,"', ","'",F262,"', ","'",G262,"', ","'",#REF!,"');")</f>
        <v>#REF!</v>
      </c>
      <c r="K263" s="61" t="s">
        <v>198</v>
      </c>
      <c r="L263" s="62" t="s">
        <v>199</v>
      </c>
      <c r="M263"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row>
    <row r="264" spans="1:149" s="58" customFormat="1" ht="19.5" customHeight="1" x14ac:dyDescent="0.2">
      <c r="A264" s="98"/>
      <c r="B264" s="98"/>
      <c r="C264" s="75">
        <v>290</v>
      </c>
      <c r="D264" s="75" t="s">
        <v>169</v>
      </c>
      <c r="E264" s="75" t="s">
        <v>398</v>
      </c>
      <c r="F264" s="75" t="s">
        <v>86</v>
      </c>
      <c r="G264" s="75">
        <v>3</v>
      </c>
      <c r="H264" s="67">
        <v>63.07</v>
      </c>
      <c r="I264" s="75" t="s">
        <v>136</v>
      </c>
      <c r="J264" s="59" t="str">
        <f>CONCATENATE("INSERT INTO `medical_vacancies` (`id`, `keyOrganization`, `job`, `division`, `bet`, `measures`) VALUES (NULL, ","'",D264,"', '",E263,"', ","'",F263,"', ","'",G263,"', ","'",I262,"');")</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61" t="s">
        <v>198</v>
      </c>
      <c r="L264" s="62" t="s">
        <v>199</v>
      </c>
      <c r="M264"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row>
    <row r="265" spans="1:149" s="58" customFormat="1" ht="19.5" customHeight="1" x14ac:dyDescent="0.2">
      <c r="A265" s="98"/>
      <c r="B265" s="98"/>
      <c r="C265" s="75">
        <v>291</v>
      </c>
      <c r="D265" s="75" t="s">
        <v>169</v>
      </c>
      <c r="E265" s="75" t="s">
        <v>52</v>
      </c>
      <c r="F265" s="75" t="s">
        <v>84</v>
      </c>
      <c r="G265" s="75">
        <v>1</v>
      </c>
      <c r="H265" s="67">
        <v>63.07</v>
      </c>
      <c r="I265" s="75" t="s">
        <v>136</v>
      </c>
      <c r="J265" s="59" t="str">
        <f>CONCATENATE("INSERT INTO `medical_vacancies` (`id`, `keyOrganization`, `job`, `division`, `bet`, `measures`) VALUES (NULL, ","'",D265,"', '",E264,"', ","'",F264,"', ","'",G264,"', ","'",I263,"');")</f>
        <v>INSERT INTO `medical_vacancies` (`id`, `keyOrganization`, `job`, `division`, `bet`, `measures`) VALUES (NULL, 'izmaylovskaya-crb', 'заведующая ФАП-фельдшер', 'фельдшерско-акушерский пункт', '3', 'единовременная выплата для улучшения бытовых условий, ежемесячная денежная компенсация по оплате ЖКХ');</v>
      </c>
      <c r="K265" s="61" t="s">
        <v>198</v>
      </c>
      <c r="L265" s="62" t="s">
        <v>199</v>
      </c>
      <c r="M265"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row>
    <row r="266" spans="1:149" s="58" customFormat="1" ht="19.5" customHeight="1" x14ac:dyDescent="0.2">
      <c r="A266" s="98"/>
      <c r="B266" s="98"/>
      <c r="C266" s="75">
        <v>292</v>
      </c>
      <c r="D266" s="75" t="s">
        <v>169</v>
      </c>
      <c r="E266" s="75" t="s">
        <v>59</v>
      </c>
      <c r="F266" s="75" t="s">
        <v>84</v>
      </c>
      <c r="G266" s="75">
        <v>2</v>
      </c>
      <c r="H266" s="67">
        <v>35.61</v>
      </c>
      <c r="I266" s="75" t="s">
        <v>136</v>
      </c>
      <c r="J266" s="59" t="str">
        <f>CONCATENATE("INSERT INTO `medical_vacancies` (`id`, `keyOrganization`, `job`, `division`, `bet`, `measures`) VALUES (NULL, ","'",D266,"', '",E265,"', ","'",F265,"', ","'",G265,"', ","'",I264,"');")</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266" s="61" t="s">
        <v>198</v>
      </c>
      <c r="L266" s="62" t="s">
        <v>199</v>
      </c>
      <c r="M266"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row>
    <row r="267" spans="1:149" s="58" customFormat="1" ht="19.5" customHeight="1" x14ac:dyDescent="0.2">
      <c r="A267" s="98"/>
      <c r="B267" s="98"/>
      <c r="C267" s="75"/>
      <c r="D267" s="75"/>
      <c r="E267" s="78" t="s">
        <v>328</v>
      </c>
      <c r="F267" s="75"/>
      <c r="G267" s="79">
        <v>2</v>
      </c>
      <c r="H267" s="67"/>
      <c r="I267" s="75"/>
      <c r="J267" s="59"/>
      <c r="K267" s="61"/>
      <c r="L267" s="62"/>
      <c r="M267" s="59"/>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row>
    <row r="268" spans="1:149" s="58" customFormat="1" ht="19.5" customHeight="1" x14ac:dyDescent="0.25">
      <c r="A268" s="98"/>
      <c r="B268" s="98"/>
      <c r="C268" s="75">
        <v>295</v>
      </c>
      <c r="D268" s="75" t="s">
        <v>169</v>
      </c>
      <c r="E268" s="113" t="s">
        <v>329</v>
      </c>
      <c r="F268" s="10"/>
      <c r="G268" s="1">
        <v>6</v>
      </c>
      <c r="H268" s="10"/>
      <c r="I268" s="10"/>
      <c r="J268" s="59" t="e">
        <f>CONCATENATE("INSERT INTO `medical_vacancies` (`id`, `keyOrganization`, `job`, `division`, `bet`, `measures`) VALUES (NULL, ","'",D268,"', '",#REF!,"', ","'",#REF!,"', ","'",#REF!,"', ","'",#REF!,"');")</f>
        <v>#REF!</v>
      </c>
      <c r="K268" s="61" t="s">
        <v>198</v>
      </c>
      <c r="L268" s="62" t="s">
        <v>199</v>
      </c>
      <c r="M268" s="59" t="str">
        <f t="shared" si="7"/>
        <v>&lt;div id='entry'&gt;&lt;/div&gt;
&lt;link rel='stylesheet' href='http://h90428dg.beget.tech/css/style_doctor.css'&gt;
&lt;script src='https://yastatic.net/s3/frontend/forms/_/embed.js'&gt;&lt;/script&gt;
&lt;script src='http://h90428dg.beget.tech/js/POST_Request.js'&gt;&lt;/script&gt;
&lt;script&gt;let data = display('izmaylovskaya-crb');&lt;/script&gt;</v>
      </c>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row>
    <row r="269" spans="1:149" s="58" customFormat="1" ht="19.5" customHeight="1" x14ac:dyDescent="0.2">
      <c r="A269" s="91">
        <v>29</v>
      </c>
      <c r="B269" s="93" t="s">
        <v>89</v>
      </c>
      <c r="C269" s="75">
        <v>296</v>
      </c>
      <c r="D269" s="75" t="s">
        <v>170</v>
      </c>
      <c r="E269" s="80" t="s">
        <v>33</v>
      </c>
      <c r="F269" s="80" t="s">
        <v>466</v>
      </c>
      <c r="G269" s="80">
        <v>2</v>
      </c>
      <c r="H269" s="67">
        <v>59.24</v>
      </c>
      <c r="I269" s="75" t="s">
        <v>376</v>
      </c>
      <c r="J269" s="59" t="e">
        <f>CONCATENATE("INSERT INTO `medical_vacancies` (`id`, `keyOrganization`, `job`, `division`, `bet`, `measures`) VALUES (NULL, ","'",D269,"', '",#REF!,"', ","'",#REF!,"', ","'",#REF!,"', ","'",#REF!,"');")</f>
        <v>#REF!</v>
      </c>
      <c r="K269" s="61" t="s">
        <v>198</v>
      </c>
      <c r="L269" s="62" t="s">
        <v>199</v>
      </c>
      <c r="M269" s="59" t="str">
        <f t="shared" si="7"/>
        <v>&lt;div id='entry'&gt;&lt;/div&gt;
&lt;link rel='stylesheet' href='http://h90428dg.beget.tech/css/style_doctor.css'&gt;
&lt;script src='https://yastatic.net/s3/frontend/forms/_/embed.js'&gt;&lt;/script&gt;
&lt;script src='http://h90428dg.beget.tech/js/POST_Request.js'&gt;&lt;/script&gt;
&lt;script&gt;let data = display('krasninskaya-crb');&lt;/script&gt;</v>
      </c>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row>
    <row r="270" spans="1:149" s="58" customFormat="1" ht="19.5" customHeight="1" x14ac:dyDescent="0.2">
      <c r="A270" s="92"/>
      <c r="B270" s="94"/>
      <c r="C270" s="75"/>
      <c r="D270" s="75"/>
      <c r="E270" s="75" t="s">
        <v>8</v>
      </c>
      <c r="F270" s="75" t="s">
        <v>84</v>
      </c>
      <c r="G270" s="75">
        <v>1</v>
      </c>
      <c r="H270" s="67">
        <v>62.085300000000004</v>
      </c>
      <c r="I270" s="75" t="s">
        <v>141</v>
      </c>
      <c r="J270" s="59"/>
      <c r="K270" s="61"/>
      <c r="L270" s="62"/>
      <c r="M270" s="59"/>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row>
    <row r="271" spans="1:149" s="58" customFormat="1" ht="19.5" customHeight="1" x14ac:dyDescent="0.2">
      <c r="A271" s="92"/>
      <c r="B271" s="94"/>
      <c r="C271" s="75">
        <v>319</v>
      </c>
      <c r="D271" s="75" t="s">
        <v>171</v>
      </c>
      <c r="E271" s="75" t="s">
        <v>21</v>
      </c>
      <c r="F271" s="75" t="s">
        <v>83</v>
      </c>
      <c r="G271" s="75">
        <v>1</v>
      </c>
      <c r="H271" s="67">
        <v>48.541499999999999</v>
      </c>
      <c r="I271" s="75" t="s">
        <v>141</v>
      </c>
      <c r="J271" s="59" t="e">
        <f>CONCATENATE("INSERT INTO `medical_vacancies` (`id`, `keyOrganization`, `job`, `division`, `bet`, `measures`) VALUES (NULL, ","'",D271,"', '",E270,"', ","'",F270,"', ","'",G270,"', ","'",#REF!,"');")</f>
        <v>#REF!</v>
      </c>
      <c r="K271" s="61" t="s">
        <v>198</v>
      </c>
      <c r="L271" s="62" t="s">
        <v>199</v>
      </c>
      <c r="M271" s="59" t="str">
        <f t="shared" ref="M271:M324" si="8">CONCATENATE(K271,D271,L271)</f>
        <v>&lt;div id='entry'&gt;&lt;/div&gt;
&lt;link rel='stylesheet' href='http://h90428dg.beget.tech/css/style_doctor.css'&gt;
&lt;script src='https://yastatic.net/s3/frontend/forms/_/embed.js'&gt;&lt;/script&gt;
&lt;script src='http://h90428dg.beget.tech/js/POST_Request.js'&gt;&lt;/script&gt;
&lt;script&gt;let data = display('lebedyan-crb');&lt;/script&gt;</v>
      </c>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row>
    <row r="272" spans="1:149" s="58" customFormat="1" ht="19.5" customHeight="1" x14ac:dyDescent="0.25">
      <c r="A272" s="92"/>
      <c r="B272" s="94"/>
      <c r="C272" s="75">
        <v>321</v>
      </c>
      <c r="D272" s="75" t="s">
        <v>171</v>
      </c>
      <c r="E272" s="75" t="s">
        <v>61</v>
      </c>
      <c r="F272" s="75" t="s">
        <v>83</v>
      </c>
      <c r="G272" s="75">
        <v>1</v>
      </c>
      <c r="H272" s="128">
        <v>62.085300000000004</v>
      </c>
      <c r="I272" s="75" t="s">
        <v>142</v>
      </c>
      <c r="J272" s="59" t="str">
        <f>CONCATENATE("INSERT INTO `medical_vacancies` (`id`, `keyOrganization`, `job`, `division`, `bet`, `measures`) VALUES (NULL, ","'",D272,"', '",E271,"', ","'",F271,"', ","'",G271,"', ","'",I271,"');")</f>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72" s="61" t="s">
        <v>198</v>
      </c>
      <c r="L272" s="62" t="s">
        <v>199</v>
      </c>
      <c r="M272" s="59" t="str">
        <f t="shared" si="8"/>
        <v>&lt;div id='entry'&gt;&lt;/div&gt;
&lt;link rel='stylesheet' href='http://h90428dg.beget.tech/css/style_doctor.css'&gt;
&lt;script src='https://yastatic.net/s3/frontend/forms/_/embed.js'&gt;&lt;/script&gt;
&lt;script src='http://h90428dg.beget.tech/js/POST_Request.js'&gt;&lt;/script&gt;
&lt;script&gt;let data = display('lebedyan-crb');&lt;/script&gt;</v>
      </c>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row>
    <row r="273" spans="1:149" s="58" customFormat="1" ht="19.5" customHeight="1" x14ac:dyDescent="0.2">
      <c r="A273" s="92"/>
      <c r="B273" s="94"/>
      <c r="C273" s="75">
        <v>322</v>
      </c>
      <c r="D273" s="75" t="s">
        <v>171</v>
      </c>
      <c r="E273" s="75" t="s">
        <v>34</v>
      </c>
      <c r="F273" s="75" t="s">
        <v>83</v>
      </c>
      <c r="G273" s="75">
        <v>1</v>
      </c>
      <c r="H273" s="67">
        <v>62.085300000000004</v>
      </c>
      <c r="I273" s="75" t="s">
        <v>141</v>
      </c>
      <c r="J273" s="59" t="str">
        <f>CONCATENATE("INSERT INTO `medical_vacancies` (`id`, `keyOrganization`, `job`, `division`, `bet`, `measures`) VALUES (NULL, ","'",D273,"', '",E272,"', ","'",F272,"', ","'",G272,"', ","'",I272,"');")</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3" s="61" t="s">
        <v>198</v>
      </c>
      <c r="L273" s="62" t="s">
        <v>199</v>
      </c>
      <c r="M273" s="59" t="str">
        <f t="shared" si="8"/>
        <v>&lt;div id='entry'&gt;&lt;/div&gt;
&lt;link rel='stylesheet' href='http://h90428dg.beget.tech/css/style_doctor.css'&gt;
&lt;script src='https://yastatic.net/s3/frontend/forms/_/embed.js'&gt;&lt;/script&gt;
&lt;script src='http://h90428dg.beget.tech/js/POST_Request.js'&gt;&lt;/script&gt;
&lt;script&gt;let data = display('lebedyan-crb');&lt;/script&gt;</v>
      </c>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row>
    <row r="274" spans="1:149" s="58" customFormat="1" ht="19.5" customHeight="1" x14ac:dyDescent="0.2">
      <c r="A274" s="92"/>
      <c r="B274" s="94"/>
      <c r="C274" s="75">
        <v>323</v>
      </c>
      <c r="D274" s="75" t="s">
        <v>171</v>
      </c>
      <c r="E274" s="75" t="s">
        <v>3</v>
      </c>
      <c r="F274" s="75" t="s">
        <v>83</v>
      </c>
      <c r="G274" s="75">
        <v>1</v>
      </c>
      <c r="H274" s="67">
        <v>52.384500000000003</v>
      </c>
      <c r="I274" s="75" t="s">
        <v>141</v>
      </c>
      <c r="J274" s="59" t="str">
        <f>CONCATENATE("INSERT INTO `medical_vacancies` (`id`, `keyOrganization`, `job`, `division`, `bet`, `measures`) VALUES (NULL, ","'",D274,"', '",E273,"', ","'",F273,"', ","'",G273,"', ","'",I273,"');")</f>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74" s="61" t="s">
        <v>198</v>
      </c>
      <c r="L274" s="62" t="s">
        <v>199</v>
      </c>
      <c r="M274" s="59" t="str">
        <f t="shared" si="8"/>
        <v>&lt;div id='entry'&gt;&lt;/div&gt;
&lt;link rel='stylesheet' href='http://h90428dg.beget.tech/css/style_doctor.css'&gt;
&lt;script src='https://yastatic.net/s3/frontend/forms/_/embed.js'&gt;&lt;/script&gt;
&lt;script src='http://h90428dg.beget.tech/js/POST_Request.js'&gt;&lt;/script&gt;
&lt;script&gt;let data = display('lebedyan-crb');&lt;/script&gt;</v>
      </c>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row>
    <row r="275" spans="1:149" s="58" customFormat="1" ht="19.5" customHeight="1" x14ac:dyDescent="0.2">
      <c r="A275" s="92"/>
      <c r="B275" s="94"/>
      <c r="C275" s="75"/>
      <c r="D275" s="75"/>
      <c r="E275" s="75" t="s">
        <v>59</v>
      </c>
      <c r="F275" s="75" t="s">
        <v>84</v>
      </c>
      <c r="G275" s="75">
        <v>1</v>
      </c>
      <c r="H275" s="67"/>
      <c r="I275" s="75" t="s">
        <v>397</v>
      </c>
      <c r="J275" s="59"/>
      <c r="K275" s="61"/>
      <c r="L275" s="62"/>
      <c r="M275" s="59"/>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row>
    <row r="276" spans="1:149" s="58" customFormat="1" ht="19.5" customHeight="1" x14ac:dyDescent="0.2">
      <c r="A276" s="92"/>
      <c r="B276" s="94"/>
      <c r="C276" s="75"/>
      <c r="D276" s="75"/>
      <c r="E276" s="75" t="s">
        <v>12</v>
      </c>
      <c r="F276" s="75" t="s">
        <v>83</v>
      </c>
      <c r="G276" s="75">
        <v>3</v>
      </c>
      <c r="H276" s="67">
        <v>62.085300000000004</v>
      </c>
      <c r="I276" s="75" t="s">
        <v>397</v>
      </c>
      <c r="J276" s="59"/>
      <c r="K276" s="61"/>
      <c r="L276" s="62"/>
      <c r="M276" s="59"/>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row>
    <row r="277" spans="1:149" s="58" customFormat="1" ht="19.5" customHeight="1" x14ac:dyDescent="0.2">
      <c r="A277" s="92"/>
      <c r="B277" s="94"/>
      <c r="C277" s="75">
        <v>324</v>
      </c>
      <c r="D277" s="75" t="s">
        <v>171</v>
      </c>
      <c r="E277" s="75" t="s">
        <v>394</v>
      </c>
      <c r="F277" s="75" t="s">
        <v>83</v>
      </c>
      <c r="G277" s="75">
        <v>3</v>
      </c>
      <c r="H277" s="67">
        <v>48.541499999999999</v>
      </c>
      <c r="I277" s="75" t="s">
        <v>397</v>
      </c>
      <c r="J277" s="59" t="str">
        <f>CONCATENATE("INSERT INTO `medical_vacancies` (`id`, `keyOrganization`, `job`, `division`, `bet`, `measures`) VALUES (NULL, ","'",D277,"', '",E276,"', ","'",F276,"', ","'",G276,"', ","'",I276,"');")</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77" s="61" t="s">
        <v>198</v>
      </c>
      <c r="L277" s="62" t="s">
        <v>199</v>
      </c>
      <c r="M277" s="59" t="str">
        <f t="shared" si="8"/>
        <v>&lt;div id='entry'&gt;&lt;/div&gt;
&lt;link rel='stylesheet' href='http://h90428dg.beget.tech/css/style_doctor.css'&gt;
&lt;script src='https://yastatic.net/s3/frontend/forms/_/embed.js'&gt;&lt;/script&gt;
&lt;script src='http://h90428dg.beget.tech/js/POST_Request.js'&gt;&lt;/script&gt;
&lt;script&gt;let data = display('lebedyan-crb');&lt;/script&gt;</v>
      </c>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row>
    <row r="278" spans="1:149" s="58" customFormat="1" ht="19.5" customHeight="1" x14ac:dyDescent="0.25">
      <c r="A278" s="92"/>
      <c r="B278" s="94"/>
      <c r="C278" s="75">
        <v>325</v>
      </c>
      <c r="D278" s="75" t="s">
        <v>171</v>
      </c>
      <c r="E278" s="78" t="s">
        <v>328</v>
      </c>
      <c r="F278" s="75"/>
      <c r="G278" s="79">
        <v>7</v>
      </c>
      <c r="H278" s="4"/>
      <c r="I278" s="4"/>
      <c r="J278" s="59" t="str">
        <f>CONCATENATE("INSERT INTO `medical_vacancies` (`id`, `keyOrganization`, `job`, `division`, `bet`, `measures`) VALUES (NULL, ","'",D278,"', '",E277,"', ","'",F277,"', ","'",G277,"', ","'",I277,"');")</f>
        <v>INSERT INTO `medical_vacancies` (`id`, `keyOrganization`, `job`, `division`, `bet`, `measures`) VALUES (NULL, 'lebedyan-crb', 'заведующий ФАП',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78" s="61" t="s">
        <v>198</v>
      </c>
      <c r="L278" s="62" t="s">
        <v>199</v>
      </c>
      <c r="M278" s="59" t="str">
        <f t="shared" si="8"/>
        <v>&lt;div id='entry'&gt;&lt;/div&gt;
&lt;link rel='stylesheet' href='http://h90428dg.beget.tech/css/style_doctor.css'&gt;
&lt;script src='https://yastatic.net/s3/frontend/forms/_/embed.js'&gt;&lt;/script&gt;
&lt;script src='http://h90428dg.beget.tech/js/POST_Request.js'&gt;&lt;/script&gt;
&lt;script&gt;let data = display('lebedyan-crb');&lt;/script&gt;</v>
      </c>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row>
    <row r="279" spans="1:149" s="58" customFormat="1" ht="19.5" customHeight="1" x14ac:dyDescent="0.2">
      <c r="A279" s="92"/>
      <c r="B279" s="94"/>
      <c r="C279" s="75"/>
      <c r="D279" s="75"/>
      <c r="E279" s="113" t="s">
        <v>329</v>
      </c>
      <c r="F279" s="10"/>
      <c r="G279" s="64">
        <v>7</v>
      </c>
      <c r="H279" s="67"/>
      <c r="I279" s="75"/>
      <c r="J279" s="59"/>
      <c r="K279" s="61"/>
      <c r="L279" s="62"/>
      <c r="M279" s="59"/>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row>
    <row r="280" spans="1:149" s="4" customFormat="1" ht="19.5" customHeight="1" x14ac:dyDescent="0.2">
      <c r="A280" s="95">
        <v>30</v>
      </c>
      <c r="B280" s="98" t="s">
        <v>361</v>
      </c>
      <c r="C280" s="75">
        <v>349</v>
      </c>
      <c r="D280" s="75" t="s">
        <v>172</v>
      </c>
      <c r="E280" s="80" t="s">
        <v>28</v>
      </c>
      <c r="F280" s="80" t="s">
        <v>379</v>
      </c>
      <c r="G280" s="75">
        <v>1</v>
      </c>
      <c r="H280" s="67">
        <v>66.77</v>
      </c>
      <c r="I280" s="75" t="s">
        <v>138</v>
      </c>
      <c r="J280" s="47" t="e">
        <f>CONCATENATE("INSERT INTO `medical_vacancies` (`id`, `keyOrganization`, `job`, `division`, `bet`, `measures`) VALUES (NULL, ","'",D280,"', '",#REF!,"', ","'",#REF!,"', ","'",#REF!,"', ","'",#REF!,"');")</f>
        <v>#REF!</v>
      </c>
      <c r="K280" s="43" t="s">
        <v>198</v>
      </c>
      <c r="L280" s="44" t="s">
        <v>199</v>
      </c>
      <c r="M280"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1" spans="1:149" s="4" customFormat="1" ht="19.5" customHeight="1" x14ac:dyDescent="0.2">
      <c r="A281" s="95"/>
      <c r="B281" s="98"/>
      <c r="C281" s="75">
        <v>350</v>
      </c>
      <c r="D281" s="75" t="s">
        <v>172</v>
      </c>
      <c r="E281" s="80" t="s">
        <v>2</v>
      </c>
      <c r="F281" s="80" t="s">
        <v>379</v>
      </c>
      <c r="G281" s="80">
        <v>1</v>
      </c>
      <c r="H281" s="67">
        <v>53.41</v>
      </c>
      <c r="I281" s="75" t="s">
        <v>138</v>
      </c>
      <c r="J281" s="47" t="e">
        <f>CONCATENATE("INSERT INTO `medical_vacancies` (`id`, `keyOrganization`, `job`, `division`, `bet`, `measures`) VALUES (NULL, ","'",D281,"', '",#REF!,"', ","'",#REF!,"', ","'",G280,"', ","'",I280,"');")</f>
        <v>#REF!</v>
      </c>
      <c r="K281" s="43" t="s">
        <v>198</v>
      </c>
      <c r="L281" s="44" t="s">
        <v>199</v>
      </c>
      <c r="M281"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2" spans="1:149" s="4" customFormat="1" ht="19.5" customHeight="1" x14ac:dyDescent="0.2">
      <c r="A282" s="95"/>
      <c r="B282" s="98"/>
      <c r="C282" s="75">
        <v>351</v>
      </c>
      <c r="D282" s="75" t="s">
        <v>172</v>
      </c>
      <c r="E282" s="80" t="s">
        <v>33</v>
      </c>
      <c r="F282" s="80" t="s">
        <v>469</v>
      </c>
      <c r="G282" s="80">
        <v>4</v>
      </c>
      <c r="H282" s="67">
        <v>85.17</v>
      </c>
      <c r="I282" s="75" t="s">
        <v>376</v>
      </c>
      <c r="J282" s="47" t="str">
        <f>CONCATENATE("INSERT INTO `medical_vacancies` (`id`, `keyOrganization`, `job`, `division`, `bet`, `measures`) VALUES (NULL, ","'",D282,"', '",E280,"', ","'",F280,"', ","'",G281,"', ","'",I281,"');")</f>
        <v>INSERT INTO `medical_vacancies` (`id`, `keyOrganization`, `job`, `division`, `bet`, `measures`) VALUES (NULL, 'lipetskaya-crb', 'врач-хирург', 'поликлиника №2', '1', 'ежемесячная денежная компенсация за наем (поднаем) жилых помещений, ежемесячная денежная компенсация по оплате ЖКХ');</v>
      </c>
      <c r="K282" s="43" t="s">
        <v>198</v>
      </c>
      <c r="L282" s="44" t="s">
        <v>199</v>
      </c>
      <c r="M282"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3" spans="1:149" s="4" customFormat="1" ht="19.5" customHeight="1" x14ac:dyDescent="0.2">
      <c r="A283" s="95"/>
      <c r="B283" s="98"/>
      <c r="C283" s="75">
        <v>352</v>
      </c>
      <c r="D283" s="75" t="s">
        <v>172</v>
      </c>
      <c r="E283" s="80" t="s">
        <v>33</v>
      </c>
      <c r="F283" s="80" t="s">
        <v>379</v>
      </c>
      <c r="G283" s="80">
        <v>1</v>
      </c>
      <c r="H283" s="67">
        <v>53.41</v>
      </c>
      <c r="I283" s="75" t="s">
        <v>376</v>
      </c>
      <c r="J283" s="47" t="str">
        <f>CONCATENATE("INSERT INTO `medical_vacancies` (`id`, `keyOrganization`, `job`, `division`, `bet`, `measures`) VALUES (NULL, ","'",D283,"', '",E281,"', ","'",F281,"', ","'",G282,"', ","'",I282,"');")</f>
        <v>INSERT INTO `medical_vacancies` (`id`, `keyOrganization`, `job`, `division`, `bet`, `measures`) VALUES (NULL, 'lipetskaya-crb', 'врач-эндокринолог', 'поликлиника №2',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3" t="s">
        <v>198</v>
      </c>
      <c r="L283" s="44" t="s">
        <v>199</v>
      </c>
      <c r="M283"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4" spans="1:149" s="4" customFormat="1" ht="19.5" customHeight="1" x14ac:dyDescent="0.2">
      <c r="A284" s="95"/>
      <c r="B284" s="98"/>
      <c r="C284" s="75">
        <v>353</v>
      </c>
      <c r="D284" s="75" t="s">
        <v>172</v>
      </c>
      <c r="E284" s="80" t="s">
        <v>18</v>
      </c>
      <c r="F284" s="80" t="s">
        <v>379</v>
      </c>
      <c r="G284" s="80">
        <v>3</v>
      </c>
      <c r="H284" s="67">
        <v>68.13</v>
      </c>
      <c r="I284" s="75" t="s">
        <v>376</v>
      </c>
      <c r="J284" s="47" t="e">
        <f>CONCATENATE("INSERT INTO `medical_vacancies` (`id`, `keyOrganization`, `job`, `division`, `bet`, `measures`) VALUES (NULL, ","'",D284,"', '",E282,"', ","'",F282,"', ","'",G283,"', ","'",#REF!,"');")</f>
        <v>#REF!</v>
      </c>
      <c r="K284" s="43" t="s">
        <v>198</v>
      </c>
      <c r="L284" s="44" t="s">
        <v>199</v>
      </c>
      <c r="M284"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5" spans="1:149" s="4" customFormat="1" ht="19.5" customHeight="1" x14ac:dyDescent="0.2">
      <c r="A285" s="95"/>
      <c r="B285" s="98"/>
      <c r="C285" s="75">
        <v>354</v>
      </c>
      <c r="D285" s="75" t="s">
        <v>172</v>
      </c>
      <c r="E285" s="80" t="s">
        <v>18</v>
      </c>
      <c r="F285" s="80" t="s">
        <v>467</v>
      </c>
      <c r="G285" s="80">
        <v>1</v>
      </c>
      <c r="H285" s="67">
        <v>53.41</v>
      </c>
      <c r="I285" s="75" t="s">
        <v>376</v>
      </c>
      <c r="J285" s="47" t="str">
        <f>CONCATENATE("INSERT INTO `medical_vacancies` (`id`, `keyOrganization`, `job`, `division`, `bet`, `measures`) VALUES (NULL, ","'",D285,"', '",E283,"', ","'",F283,"', ","'",G284,"', ","'",I284,"');")</f>
        <v>INSERT INTO `medical_vacancies` (`id`, `keyOrganization`, `job`, `division`, `bet`, `measures`) VALUES (NULL, 'lipetskaya-crb', 'врач общей практики (семейный врач)',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5" s="43" t="s">
        <v>198</v>
      </c>
      <c r="L285" s="44" t="s">
        <v>199</v>
      </c>
      <c r="M285"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6" spans="1:149" s="4" customFormat="1" ht="19.5" customHeight="1" x14ac:dyDescent="0.2">
      <c r="A286" s="95"/>
      <c r="B286" s="98"/>
      <c r="C286" s="75"/>
      <c r="D286" s="75"/>
      <c r="E286" s="80" t="s">
        <v>14</v>
      </c>
      <c r="F286" s="80" t="s">
        <v>83</v>
      </c>
      <c r="G286" s="80">
        <v>3</v>
      </c>
      <c r="H286" s="67">
        <v>68.13</v>
      </c>
      <c r="I286" s="75" t="s">
        <v>376</v>
      </c>
      <c r="J286" s="47"/>
      <c r="K286" s="43"/>
      <c r="L286" s="44"/>
      <c r="M286" s="47"/>
    </row>
    <row r="287" spans="1:149" s="4" customFormat="1" ht="19.5" customHeight="1" x14ac:dyDescent="0.2">
      <c r="A287" s="95"/>
      <c r="B287" s="98"/>
      <c r="C287" s="75">
        <v>355</v>
      </c>
      <c r="D287" s="75" t="s">
        <v>172</v>
      </c>
      <c r="E287" s="80" t="s">
        <v>85</v>
      </c>
      <c r="F287" s="80" t="s">
        <v>83</v>
      </c>
      <c r="G287" s="80">
        <v>1</v>
      </c>
      <c r="H287" s="67">
        <v>66.77</v>
      </c>
      <c r="I287" s="76" t="s">
        <v>138</v>
      </c>
      <c r="J287" s="47" t="str">
        <f>CONCATENATE("INSERT INTO `medical_vacancies` (`id`, `keyOrganization`, `job`, `division`, `bet`, `measures`) VALUES (NULL, ","'",D287,"', '",E285,"', ","'",F285,"', ","'",G286,"', ","'",I286,"');")</f>
        <v>INSERT INTO `medical_vacancies` (`id`, `keyOrganization`, `job`, `division`, `bet`, `measures`) VALUES (NULL, 'lipetskaya-crb', 'врач-терапевт участковый', 'ООВП(СМ) с.Ситовка',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7" s="43" t="s">
        <v>198</v>
      </c>
      <c r="L287" s="44" t="s">
        <v>199</v>
      </c>
      <c r="M287"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8" spans="1:149" s="4" customFormat="1" ht="19.5" customHeight="1" x14ac:dyDescent="0.2">
      <c r="A288" s="95"/>
      <c r="B288" s="98"/>
      <c r="C288" s="75">
        <v>356</v>
      </c>
      <c r="D288" s="75" t="s">
        <v>172</v>
      </c>
      <c r="E288" s="80" t="s">
        <v>6</v>
      </c>
      <c r="F288" s="80" t="s">
        <v>395</v>
      </c>
      <c r="G288" s="80">
        <v>1</v>
      </c>
      <c r="H288" s="67">
        <v>53.41</v>
      </c>
      <c r="I288" s="76" t="s">
        <v>138</v>
      </c>
      <c r="J288" s="47" t="e">
        <f>CONCATENATE("INSERT INTO `medical_vacancies` (`id`, `keyOrganization`, `job`, `division`, `bet`, `measures`) VALUES (NULL, ","'",D288,"', '",E286,"', ","'",F286,"', ","'",#REF!,"', ","'",I287,"');")</f>
        <v>#REF!</v>
      </c>
      <c r="K288" s="43" t="s">
        <v>198</v>
      </c>
      <c r="L288" s="44" t="s">
        <v>199</v>
      </c>
      <c r="M288"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89" spans="1:50" s="4" customFormat="1" ht="19.5" customHeight="1" x14ac:dyDescent="0.2">
      <c r="A289" s="95"/>
      <c r="B289" s="98"/>
      <c r="C289" s="75"/>
      <c r="D289" s="75"/>
      <c r="E289" s="80" t="s">
        <v>19</v>
      </c>
      <c r="F289" s="80" t="s">
        <v>468</v>
      </c>
      <c r="G289" s="80">
        <v>1</v>
      </c>
      <c r="H289" s="67">
        <v>53.41</v>
      </c>
      <c r="I289" s="75" t="s">
        <v>376</v>
      </c>
      <c r="J289" s="47"/>
      <c r="K289" s="43"/>
      <c r="L289" s="44"/>
      <c r="M289" s="47"/>
    </row>
    <row r="290" spans="1:50" s="4" customFormat="1" ht="19.5" customHeight="1" x14ac:dyDescent="0.2">
      <c r="A290" s="95"/>
      <c r="B290" s="98"/>
      <c r="C290" s="75">
        <v>357</v>
      </c>
      <c r="D290" s="75" t="s">
        <v>172</v>
      </c>
      <c r="E290" s="80" t="s">
        <v>61</v>
      </c>
      <c r="F290" s="80" t="s">
        <v>379</v>
      </c>
      <c r="G290" s="80">
        <v>1</v>
      </c>
      <c r="H290" s="67">
        <v>63.4</v>
      </c>
      <c r="I290" s="75" t="s">
        <v>138</v>
      </c>
      <c r="J290" s="47" t="e">
        <f>CONCATENATE("INSERT INTO `medical_vacancies` (`id`, `keyOrganization`, `job`, `division`, `bet`, `measures`) VALUES (NULL, ","'",D290,"', '",E287,"', ","'",F287,"', ","'",G288,"', ","'",#REF!,"');")</f>
        <v>#REF!</v>
      </c>
      <c r="K290" s="43" t="s">
        <v>198</v>
      </c>
      <c r="L290" s="44" t="s">
        <v>199</v>
      </c>
      <c r="M290"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1" spans="1:50" s="4" customFormat="1" ht="19.5" customHeight="1" x14ac:dyDescent="0.2">
      <c r="A291" s="95"/>
      <c r="B291" s="98"/>
      <c r="C291" s="75">
        <v>358</v>
      </c>
      <c r="D291" s="75" t="s">
        <v>172</v>
      </c>
      <c r="E291" s="80" t="s">
        <v>445</v>
      </c>
      <c r="F291" s="80" t="s">
        <v>83</v>
      </c>
      <c r="G291" s="80">
        <v>1</v>
      </c>
      <c r="H291" s="67"/>
      <c r="I291" s="75" t="s">
        <v>376</v>
      </c>
      <c r="J291" s="47" t="e">
        <f>CONCATENATE("INSERT INTO `medical_vacancies` (`id`, `keyOrganization`, `job`, `division`, `bet`, `measures`) VALUES (NULL, ","'",D291,"', '",E288,"', ","'",F288,"', ","'",G289,"', ","'",#REF!,"');")</f>
        <v>#REF!</v>
      </c>
      <c r="K291" s="43" t="s">
        <v>198</v>
      </c>
      <c r="L291" s="44" t="s">
        <v>199</v>
      </c>
      <c r="M291" s="47" t="str">
        <f t="shared" si="8"/>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2" spans="1:50" s="4" customFormat="1" ht="19.5" customHeight="1" x14ac:dyDescent="0.25">
      <c r="A292" s="95"/>
      <c r="B292" s="98"/>
      <c r="C292" s="75"/>
      <c r="D292" s="75"/>
      <c r="E292" s="66" t="s">
        <v>0</v>
      </c>
      <c r="F292" s="66" t="s">
        <v>91</v>
      </c>
      <c r="G292" s="66">
        <v>1</v>
      </c>
      <c r="H292" s="10"/>
      <c r="I292" s="75" t="s">
        <v>136</v>
      </c>
      <c r="J292" s="47"/>
      <c r="K292" s="43"/>
      <c r="L292" s="44"/>
      <c r="M292" s="47"/>
    </row>
    <row r="293" spans="1:50" s="4" customFormat="1" ht="19.5" customHeight="1" x14ac:dyDescent="0.2">
      <c r="A293" s="95"/>
      <c r="B293" s="98"/>
      <c r="C293" s="75"/>
      <c r="D293" s="75"/>
      <c r="E293" s="80" t="s">
        <v>122</v>
      </c>
      <c r="F293" s="80" t="s">
        <v>413</v>
      </c>
      <c r="G293" s="80">
        <v>3</v>
      </c>
      <c r="H293" s="67">
        <v>53.41</v>
      </c>
      <c r="I293" s="75" t="s">
        <v>136</v>
      </c>
      <c r="J293" s="47"/>
      <c r="K293" s="43"/>
      <c r="L293" s="44"/>
      <c r="M293" s="47"/>
    </row>
    <row r="294" spans="1:50" s="4" customFormat="1" ht="19.5" customHeight="1" x14ac:dyDescent="0.2">
      <c r="A294" s="95"/>
      <c r="B294" s="98"/>
      <c r="C294" s="75"/>
      <c r="D294" s="75"/>
      <c r="E294" s="80" t="s">
        <v>448</v>
      </c>
      <c r="F294" s="80" t="s">
        <v>84</v>
      </c>
      <c r="G294" s="80">
        <v>1</v>
      </c>
      <c r="H294" s="67"/>
      <c r="I294" s="75" t="s">
        <v>136</v>
      </c>
      <c r="J294" s="47"/>
      <c r="K294" s="43"/>
      <c r="L294" s="44"/>
      <c r="M294" s="47"/>
    </row>
    <row r="295" spans="1:50" s="4" customFormat="1" ht="19.5" customHeight="1" x14ac:dyDescent="0.2">
      <c r="A295" s="95"/>
      <c r="B295" s="98"/>
      <c r="C295" s="75"/>
      <c r="D295" s="75"/>
      <c r="E295" s="80" t="s">
        <v>106</v>
      </c>
      <c r="F295" s="80" t="s">
        <v>447</v>
      </c>
      <c r="G295" s="120">
        <v>1</v>
      </c>
      <c r="H295" s="67">
        <v>53.41</v>
      </c>
      <c r="I295" s="75" t="s">
        <v>136</v>
      </c>
      <c r="J295" s="47"/>
      <c r="K295" s="43"/>
      <c r="L295" s="44"/>
      <c r="M295" s="47"/>
    </row>
    <row r="296" spans="1:50" s="4" customFormat="1" ht="19.5" customHeight="1" x14ac:dyDescent="0.2">
      <c r="A296" s="95"/>
      <c r="B296" s="98"/>
      <c r="C296" s="75"/>
      <c r="D296" s="75"/>
      <c r="E296" s="80" t="s">
        <v>59</v>
      </c>
      <c r="F296" s="80" t="s">
        <v>84</v>
      </c>
      <c r="G296" s="120">
        <v>2</v>
      </c>
      <c r="H296" s="67"/>
      <c r="I296" s="75" t="s">
        <v>136</v>
      </c>
      <c r="J296" s="47"/>
      <c r="K296" s="43"/>
      <c r="L296" s="44"/>
      <c r="M296" s="47"/>
    </row>
    <row r="297" spans="1:50" s="4" customFormat="1" ht="19.5" customHeight="1" x14ac:dyDescent="0.2">
      <c r="A297" s="95"/>
      <c r="B297" s="98"/>
      <c r="C297" s="75"/>
      <c r="D297" s="75"/>
      <c r="E297" s="80" t="s">
        <v>122</v>
      </c>
      <c r="F297" s="80" t="s">
        <v>470</v>
      </c>
      <c r="G297" s="120">
        <v>1</v>
      </c>
      <c r="H297" s="67"/>
      <c r="I297" s="75" t="s">
        <v>136</v>
      </c>
      <c r="J297" s="49"/>
      <c r="K297" s="43"/>
      <c r="L297" s="44"/>
      <c r="M297" s="49"/>
    </row>
    <row r="298" spans="1:50" s="4" customFormat="1" ht="19.5" customHeight="1" x14ac:dyDescent="0.2">
      <c r="A298" s="95"/>
      <c r="B298" s="98"/>
      <c r="C298" s="75"/>
      <c r="D298" s="75"/>
      <c r="E298" s="80" t="s">
        <v>15</v>
      </c>
      <c r="F298" s="80" t="s">
        <v>446</v>
      </c>
      <c r="G298" s="80">
        <v>1</v>
      </c>
      <c r="H298" s="67">
        <v>66.77</v>
      </c>
      <c r="I298" s="75" t="s">
        <v>136</v>
      </c>
      <c r="J298" s="47"/>
      <c r="K298" s="43"/>
      <c r="L298" s="44"/>
      <c r="M298" s="47"/>
    </row>
    <row r="299" spans="1:50" s="4" customFormat="1" ht="19.5" customHeight="1" x14ac:dyDescent="0.2">
      <c r="A299" s="95"/>
      <c r="B299" s="98"/>
      <c r="C299" s="75"/>
      <c r="D299" s="75"/>
      <c r="E299" s="78" t="s">
        <v>328</v>
      </c>
      <c r="F299" s="66"/>
      <c r="G299" s="115">
        <v>19</v>
      </c>
      <c r="H299" s="67">
        <v>45.17</v>
      </c>
      <c r="I299" s="75"/>
      <c r="J299" s="47"/>
      <c r="K299" s="43"/>
      <c r="L299" s="44"/>
      <c r="M299" s="47"/>
    </row>
    <row r="300" spans="1:50" s="4" customFormat="1" ht="19.5" customHeight="1" x14ac:dyDescent="0.2">
      <c r="A300" s="95"/>
      <c r="B300" s="98"/>
      <c r="C300" s="75"/>
      <c r="D300" s="75"/>
      <c r="E300" s="113" t="s">
        <v>329</v>
      </c>
      <c r="F300" s="75"/>
      <c r="G300" s="79">
        <v>10</v>
      </c>
      <c r="H300" s="67"/>
      <c r="I300" s="75"/>
      <c r="J300" s="47"/>
      <c r="K300" s="43"/>
      <c r="L300" s="44"/>
      <c r="M300" s="47"/>
    </row>
    <row r="301" spans="1:50" s="58" customFormat="1" ht="19.5" customHeight="1" x14ac:dyDescent="0.2">
      <c r="A301" s="98">
        <v>31</v>
      </c>
      <c r="B301" s="122" t="s">
        <v>352</v>
      </c>
      <c r="C301" s="76">
        <v>365</v>
      </c>
      <c r="D301" s="76" t="s">
        <v>173</v>
      </c>
      <c r="E301" s="75" t="s">
        <v>33</v>
      </c>
      <c r="F301" s="75" t="s">
        <v>83</v>
      </c>
      <c r="G301" s="75">
        <v>2</v>
      </c>
      <c r="H301" s="123">
        <v>51.88</v>
      </c>
      <c r="I301" s="76" t="s">
        <v>376</v>
      </c>
      <c r="J301" s="59" t="e">
        <f>CONCATENATE("INSERT INTO `medical_vacancies` (`id`, `keyOrganization`, `job`, `division`, `bet`, `measures`) VALUES (NULL, ","'",D301,"', '",E312,"', ","'",F312,"', ","'",G315,"', ","'",#REF!,"');")</f>
        <v>#REF!</v>
      </c>
      <c r="K301" s="61" t="s">
        <v>198</v>
      </c>
      <c r="L301" s="62" t="s">
        <v>199</v>
      </c>
      <c r="M301"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row>
    <row r="302" spans="1:50" s="58" customFormat="1" ht="19.5" customHeight="1" x14ac:dyDescent="0.2">
      <c r="A302" s="98"/>
      <c r="B302" s="122"/>
      <c r="C302" s="76"/>
      <c r="D302" s="76"/>
      <c r="E302" s="75" t="s">
        <v>18</v>
      </c>
      <c r="F302" s="75" t="s">
        <v>83</v>
      </c>
      <c r="G302" s="75">
        <v>1</v>
      </c>
      <c r="H302" s="123"/>
      <c r="I302" s="76" t="s">
        <v>376</v>
      </c>
      <c r="J302" s="59"/>
      <c r="K302" s="61"/>
      <c r="L302" s="62"/>
      <c r="M302" s="59"/>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row>
    <row r="303" spans="1:50" s="58" customFormat="1" ht="19.5" customHeight="1" x14ac:dyDescent="0.2">
      <c r="A303" s="98"/>
      <c r="B303" s="122"/>
      <c r="C303" s="76">
        <v>366</v>
      </c>
      <c r="D303" s="76" t="s">
        <v>173</v>
      </c>
      <c r="E303" s="75" t="s">
        <v>24</v>
      </c>
      <c r="F303" s="75" t="s">
        <v>83</v>
      </c>
      <c r="G303" s="75">
        <v>1</v>
      </c>
      <c r="H303" s="123">
        <v>56.79</v>
      </c>
      <c r="I303" s="76" t="s">
        <v>376</v>
      </c>
      <c r="J303" s="59" t="str">
        <f>CONCATENATE("INSERT INTO `medical_vacancies` (`id`, `keyOrganization`, `job`, `division`, `bet`, `measures`) VALUES (NULL, ","'",D303,"', '",E315,"', ","'",F315,"', ","'",G313,"', ","'",I301,"');")</f>
        <v>INSERT INTO `medical_vacancies` (`id`, `keyOrganization`, `job`, `division`, `bet`, `measures`) VALUES (NULL, 'stanovlanskaya-crb', 'врач общей практики (семейный врач)', 'амбулатория с. Большая Поляна',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3" s="61" t="s">
        <v>198</v>
      </c>
      <c r="L303" s="62" t="s">
        <v>199</v>
      </c>
      <c r="M303"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row>
    <row r="304" spans="1:50" s="58" customFormat="1" ht="19.5" customHeight="1" x14ac:dyDescent="0.2">
      <c r="A304" s="98"/>
      <c r="B304" s="122"/>
      <c r="C304" s="76">
        <v>367</v>
      </c>
      <c r="D304" s="76" t="s">
        <v>173</v>
      </c>
      <c r="E304" s="75" t="s">
        <v>16</v>
      </c>
      <c r="F304" s="75" t="s">
        <v>83</v>
      </c>
      <c r="G304" s="75">
        <v>1</v>
      </c>
      <c r="H304" s="123">
        <v>63.19</v>
      </c>
      <c r="I304" s="76" t="s">
        <v>376</v>
      </c>
      <c r="J304" s="59" t="str">
        <f>CONCATENATE("INSERT INTO `medical_vacancies` (`id`, `keyOrganization`, `job`, `division`, `bet`, `measures`) VALUES (NULL, ","'",D304,"', '",E313,"', ","'",F313,"', ","'",G317,"', ","'",I303,"');")</f>
        <v>INSERT INTO `medical_vacancies` (`id`, `keyOrganization`, `job`, `division`, `bet`, `measures`) VALUES (NULL, 'stanovlanskaya-crb',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4" s="61" t="s">
        <v>198</v>
      </c>
      <c r="L304" s="62" t="s">
        <v>199</v>
      </c>
      <c r="M304"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row>
    <row r="305" spans="1:50" s="58" customFormat="1" ht="19.5" customHeight="1" x14ac:dyDescent="0.2">
      <c r="A305" s="98"/>
      <c r="B305" s="122"/>
      <c r="C305" s="76"/>
      <c r="D305" s="76"/>
      <c r="E305" s="75" t="s">
        <v>452</v>
      </c>
      <c r="F305" s="75" t="s">
        <v>84</v>
      </c>
      <c r="G305" s="75">
        <v>1</v>
      </c>
      <c r="H305" s="123"/>
      <c r="I305" s="76" t="s">
        <v>143</v>
      </c>
      <c r="J305" s="59"/>
      <c r="K305" s="61"/>
      <c r="L305" s="62"/>
      <c r="M305" s="59"/>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row>
    <row r="306" spans="1:50" s="58" customFormat="1" ht="19.5" customHeight="1" x14ac:dyDescent="0.2">
      <c r="A306" s="98"/>
      <c r="B306" s="122"/>
      <c r="C306" s="76">
        <v>370</v>
      </c>
      <c r="D306" s="76" t="s">
        <v>173</v>
      </c>
      <c r="E306" s="75" t="s">
        <v>46</v>
      </c>
      <c r="F306" s="75" t="s">
        <v>83</v>
      </c>
      <c r="G306" s="75">
        <v>1</v>
      </c>
      <c r="H306" s="123">
        <v>53.8</v>
      </c>
      <c r="I306" s="76" t="s">
        <v>376</v>
      </c>
      <c r="J306" s="59" t="str">
        <f>CONCATENATE("INSERT INTO `medical_vacancies` (`id`, `keyOrganization`, `job`, `division`, `bet`, `measures`) VALUES (NULL, ","'",D306,"', '",E318,"', ","'",F318,"', ","'",G320,"', ","'",I304,"');")</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6" s="61" t="s">
        <v>198</v>
      </c>
      <c r="L306" s="62" t="s">
        <v>199</v>
      </c>
      <c r="M306"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row>
    <row r="307" spans="1:50" s="58" customFormat="1" ht="21" customHeight="1" x14ac:dyDescent="0.2">
      <c r="A307" s="98"/>
      <c r="B307" s="122"/>
      <c r="C307" s="76"/>
      <c r="D307" s="76"/>
      <c r="E307" s="75" t="s">
        <v>2</v>
      </c>
      <c r="F307" s="75" t="s">
        <v>83</v>
      </c>
      <c r="G307" s="75">
        <v>1</v>
      </c>
      <c r="H307" s="123">
        <v>53.8</v>
      </c>
      <c r="I307" s="76" t="s">
        <v>376</v>
      </c>
      <c r="J307" s="59"/>
      <c r="K307" s="61"/>
      <c r="L307" s="62"/>
      <c r="M307" s="59"/>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row>
    <row r="308" spans="1:50" s="58" customFormat="1" ht="19.5" customHeight="1" x14ac:dyDescent="0.2">
      <c r="A308" s="98"/>
      <c r="B308" s="122"/>
      <c r="C308" s="76"/>
      <c r="D308" s="76"/>
      <c r="E308" s="80" t="s">
        <v>380</v>
      </c>
      <c r="F308" s="80" t="s">
        <v>84</v>
      </c>
      <c r="G308" s="75">
        <v>1</v>
      </c>
      <c r="H308" s="123">
        <v>53.8</v>
      </c>
      <c r="I308" s="76" t="s">
        <v>376</v>
      </c>
      <c r="J308" s="59"/>
      <c r="K308" s="61"/>
      <c r="L308" s="62"/>
      <c r="M308" s="59"/>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row>
    <row r="309" spans="1:50" s="58" customFormat="1" ht="19.5" customHeight="1" x14ac:dyDescent="0.25">
      <c r="A309" s="98"/>
      <c r="B309" s="122"/>
      <c r="C309" s="76">
        <v>372</v>
      </c>
      <c r="D309" s="76" t="s">
        <v>173</v>
      </c>
      <c r="E309" s="120" t="s">
        <v>128</v>
      </c>
      <c r="F309" s="120" t="s">
        <v>83</v>
      </c>
      <c r="G309" s="80">
        <v>1</v>
      </c>
      <c r="H309" s="124">
        <v>34.28</v>
      </c>
      <c r="I309" s="76" t="s">
        <v>143</v>
      </c>
      <c r="J309" s="59" t="e">
        <f>CONCATENATE("INSERT INTO `medical_vacancies` (`id`, `keyOrganization`, `job`, `division`, `bet`, `measures`) VALUES (NULL, ","'",D309,"', '",#REF!,"', ","'",#REF!,"', ","'",#REF!,"', ","'",#REF!,"');")</f>
        <v>#REF!</v>
      </c>
      <c r="K309" s="61" t="s">
        <v>198</v>
      </c>
      <c r="L309" s="62" t="s">
        <v>199</v>
      </c>
      <c r="M309"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row>
    <row r="310" spans="1:50" s="58" customFormat="1" ht="20.25" customHeight="1" x14ac:dyDescent="0.2">
      <c r="A310" s="98"/>
      <c r="B310" s="122"/>
      <c r="C310" s="76"/>
      <c r="D310" s="76"/>
      <c r="E310" s="75" t="s">
        <v>30</v>
      </c>
      <c r="F310" s="75" t="s">
        <v>471</v>
      </c>
      <c r="G310" s="66">
        <v>3</v>
      </c>
      <c r="H310" s="123">
        <v>32.96</v>
      </c>
      <c r="I310" s="75" t="s">
        <v>136</v>
      </c>
      <c r="J310" s="59"/>
      <c r="K310" s="61"/>
      <c r="L310" s="62"/>
      <c r="M310" s="59"/>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row>
    <row r="311" spans="1:50" s="58" customFormat="1" ht="18.75" customHeight="1" x14ac:dyDescent="0.2">
      <c r="A311" s="98"/>
      <c r="B311" s="122"/>
      <c r="C311" s="76">
        <v>373</v>
      </c>
      <c r="D311" s="76" t="s">
        <v>173</v>
      </c>
      <c r="E311" s="125" t="s">
        <v>328</v>
      </c>
      <c r="F311" s="124"/>
      <c r="G311" s="79">
        <v>9</v>
      </c>
      <c r="H311" s="123"/>
      <c r="I311" s="75"/>
      <c r="J311" s="59" t="e">
        <f>CONCATENATE("INSERT INTO `medical_vacancies` (`id`, `keyOrganization`, `job`, `division`, `bet`, `measures`) VALUES (NULL, ","'",D311,"', '",E332,"', ","'",F332,"', ","'",#REF!,"', ","'",I310,"');")</f>
        <v>#REF!</v>
      </c>
      <c r="K311" s="61" t="s">
        <v>198</v>
      </c>
      <c r="L311" s="62" t="s">
        <v>199</v>
      </c>
      <c r="M311" s="59" t="str">
        <f t="shared" si="8"/>
        <v>&lt;div id='entry'&gt;&lt;/div&gt;
&lt;link rel='stylesheet' href='http://h90428dg.beget.tech/css/style_doctor.css'&gt;
&lt;script src='https://yastatic.net/s3/frontend/forms/_/embed.js'&gt;&lt;/script&gt;
&lt;script src='http://h90428dg.beget.tech/js/POST_Request.js'&gt;&lt;/script&gt;
&lt;script&gt;let data = display('stanovlanskaya-crb');&lt;/script&gt;</v>
      </c>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row>
    <row r="312" spans="1:50" s="58" customFormat="1" ht="19.5" customHeight="1" x14ac:dyDescent="0.2">
      <c r="A312" s="98"/>
      <c r="B312" s="122"/>
      <c r="C312" s="76"/>
      <c r="D312" s="76"/>
      <c r="E312" s="126" t="s">
        <v>329</v>
      </c>
      <c r="F312" s="76"/>
      <c r="G312" s="1">
        <v>3</v>
      </c>
      <c r="H312" s="123"/>
      <c r="I312" s="76"/>
      <c r="J312" s="59"/>
      <c r="K312" s="61"/>
      <c r="L312" s="62"/>
      <c r="M312" s="59"/>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row>
    <row r="313" spans="1:50" s="58" customFormat="1" ht="19.5" customHeight="1" x14ac:dyDescent="0.2">
      <c r="A313" s="98">
        <v>32</v>
      </c>
      <c r="B313" s="98" t="s">
        <v>90</v>
      </c>
      <c r="C313" s="75">
        <v>376</v>
      </c>
      <c r="D313" s="75" t="s">
        <v>174</v>
      </c>
      <c r="E313" s="75" t="s">
        <v>20</v>
      </c>
      <c r="F313" s="75" t="s">
        <v>84</v>
      </c>
      <c r="G313" s="75">
        <v>2</v>
      </c>
      <c r="H313" s="67">
        <v>60.68</v>
      </c>
      <c r="I313" s="75" t="s">
        <v>376</v>
      </c>
      <c r="J313" s="59" t="str">
        <f>CONCATENATE("INSERT INTO `medical_vacancies` (`id`, `keyOrganization`, `job`, `division`, `bet`, `measures`) VALUES (NULL, ","'",D313,"', '",E353,"', ","'",F354,"', ","'",G353,"', ","'",I313,"');")</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3" s="61" t="s">
        <v>198</v>
      </c>
      <c r="L313" s="62" t="s">
        <v>199</v>
      </c>
      <c r="M313" s="59" t="str">
        <f t="shared" si="8"/>
        <v>&lt;div id='entry'&gt;&lt;/div&gt;
&lt;link rel='stylesheet' href='http://h90428dg.beget.tech/css/style_doctor.css'&gt;
&lt;script src='https://yastatic.net/s3/frontend/forms/_/embed.js'&gt;&lt;/script&gt;
&lt;script src='http://h90428dg.beget.tech/js/POST_Request.js'&gt;&lt;/script&gt;
&lt;script&gt;let data = display('terbunskaya-crb');&lt;/script&gt;</v>
      </c>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row>
    <row r="314" spans="1:50" s="58" customFormat="1" ht="19.5" customHeight="1" x14ac:dyDescent="0.2">
      <c r="A314" s="98"/>
      <c r="B314" s="98"/>
      <c r="C314" s="75"/>
      <c r="D314" s="75"/>
      <c r="E314" s="75" t="s">
        <v>33</v>
      </c>
      <c r="F314" s="75" t="s">
        <v>453</v>
      </c>
      <c r="G314" s="75">
        <v>1</v>
      </c>
      <c r="H314" s="67"/>
      <c r="I314" s="75" t="s">
        <v>137</v>
      </c>
      <c r="J314" s="59"/>
      <c r="K314" s="61"/>
      <c r="L314" s="62"/>
      <c r="M314" s="59"/>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row>
    <row r="315" spans="1:50" s="58" customFormat="1" ht="19.5" customHeight="1" x14ac:dyDescent="0.2">
      <c r="A315" s="98"/>
      <c r="B315" s="98"/>
      <c r="C315" s="75"/>
      <c r="D315" s="75"/>
      <c r="E315" s="75" t="s">
        <v>33</v>
      </c>
      <c r="F315" s="75" t="s">
        <v>425</v>
      </c>
      <c r="G315" s="75">
        <v>1</v>
      </c>
      <c r="H315" s="67"/>
      <c r="I315" s="75" t="s">
        <v>376</v>
      </c>
      <c r="J315" s="59"/>
      <c r="K315" s="61"/>
      <c r="L315" s="62"/>
      <c r="M315" s="59"/>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row>
    <row r="316" spans="1:50" s="58" customFormat="1" ht="19.5" customHeight="1" x14ac:dyDescent="0.2">
      <c r="A316" s="98"/>
      <c r="B316" s="98"/>
      <c r="C316" s="75"/>
      <c r="D316" s="75"/>
      <c r="E316" s="75" t="s">
        <v>28</v>
      </c>
      <c r="F316" s="75" t="s">
        <v>453</v>
      </c>
      <c r="G316" s="75">
        <v>1</v>
      </c>
      <c r="H316" s="67"/>
      <c r="I316" s="75" t="s">
        <v>339</v>
      </c>
      <c r="J316" s="59"/>
      <c r="K316" s="61"/>
      <c r="L316" s="62"/>
      <c r="M316" s="59"/>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row>
    <row r="317" spans="1:50" s="58" customFormat="1" ht="19.5" customHeight="1" x14ac:dyDescent="0.2">
      <c r="A317" s="98"/>
      <c r="B317" s="98"/>
      <c r="C317" s="75">
        <v>377</v>
      </c>
      <c r="D317" s="75" t="s">
        <v>174</v>
      </c>
      <c r="E317" s="75" t="s">
        <v>28</v>
      </c>
      <c r="F317" s="75" t="s">
        <v>84</v>
      </c>
      <c r="G317" s="75">
        <v>1</v>
      </c>
      <c r="H317" s="67">
        <v>76.760000000000005</v>
      </c>
      <c r="I317" s="75" t="s">
        <v>138</v>
      </c>
      <c r="J317" s="59" t="str">
        <f>CONCATENATE("INSERT INTO `medical_vacancies` (`id`, `keyOrganization`, `job`, `division`, `bet`, `measures`) VALUES (NULL, ","'",D317,"', '",E355,"', ","'",F353,"', ","'",G355,"', ","'",I317,"');")</f>
        <v>INSERT INTO `medical_vacancies` (`id`, `keyOrganization`, `job`, `division`, `bet`, `measures`) VALUES (NULL, 'terbunskaya-crb',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317" s="61" t="s">
        <v>198</v>
      </c>
      <c r="L317" s="62" t="s">
        <v>199</v>
      </c>
      <c r="M317" s="59" t="str">
        <f t="shared" si="8"/>
        <v>&lt;div id='entry'&gt;&lt;/div&gt;
&lt;link rel='stylesheet' href='http://h90428dg.beget.tech/css/style_doctor.css'&gt;
&lt;script src='https://yastatic.net/s3/frontend/forms/_/embed.js'&gt;&lt;/script&gt;
&lt;script src='http://h90428dg.beget.tech/js/POST_Request.js'&gt;&lt;/script&gt;
&lt;script&gt;let data = display('terbunskaya-crb');&lt;/script&gt;</v>
      </c>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row>
    <row r="318" spans="1:50" s="58" customFormat="1" ht="19.5" customHeight="1" x14ac:dyDescent="0.2">
      <c r="A318" s="98"/>
      <c r="B318" s="98"/>
      <c r="C318" s="75">
        <v>378</v>
      </c>
      <c r="D318" s="75" t="s">
        <v>174</v>
      </c>
      <c r="E318" s="75" t="s">
        <v>23</v>
      </c>
      <c r="F318" s="75" t="s">
        <v>83</v>
      </c>
      <c r="G318" s="75">
        <v>1</v>
      </c>
      <c r="H318" s="67">
        <v>70.760000000000005</v>
      </c>
      <c r="I318" s="75" t="s">
        <v>138</v>
      </c>
      <c r="J318" s="59" t="str">
        <f>CONCATENATE("INSERT INTO `medical_vacancies` (`id`, `keyOrganization`, `job`, `division`, `bet`, `measures`) VALUES (NULL, ","'",D318,"', '",E357,"', ","'",F355,"', ","'",G356,"', ","'",I318,"');")</f>
        <v>INSERT INTO `medical_vacancies` (`id`, `keyOrganization`, `job`, `division`, `bet`, `measures`) VALUES (NULL, 'terbunskaya-crb', 'медицинская сестра врача общей практики (семейного врача)', 'Отделение ОВП:с.Новополянье, пос.Рощинский', '1', 'ежемесячная денежная компенсация за наем (поднаем) жилых помещений, ежемесячная денежная компенсация по оплате ЖКХ');</v>
      </c>
      <c r="K318" s="61" t="s">
        <v>198</v>
      </c>
      <c r="L318" s="62" t="s">
        <v>199</v>
      </c>
      <c r="M318" s="59" t="str">
        <f t="shared" si="8"/>
        <v>&lt;div id='entry'&gt;&lt;/div&gt;
&lt;link rel='stylesheet' href='http://h90428dg.beget.tech/css/style_doctor.css'&gt;
&lt;script src='https://yastatic.net/s3/frontend/forms/_/embed.js'&gt;&lt;/script&gt;
&lt;script src='http://h90428dg.beget.tech/js/POST_Request.js'&gt;&lt;/script&gt;
&lt;script&gt;let data = display('terbunskaya-crb');&lt;/script&gt;</v>
      </c>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row>
    <row r="319" spans="1:50" s="58" customFormat="1" ht="19.5" customHeight="1" x14ac:dyDescent="0.2">
      <c r="A319" s="98"/>
      <c r="B319" s="98"/>
      <c r="C319" s="75"/>
      <c r="D319" s="75"/>
      <c r="E319" s="75" t="s">
        <v>20</v>
      </c>
      <c r="F319" s="75" t="s">
        <v>454</v>
      </c>
      <c r="G319" s="75">
        <v>1</v>
      </c>
      <c r="H319" s="67"/>
      <c r="I319" s="75" t="s">
        <v>137</v>
      </c>
      <c r="J319" s="59"/>
      <c r="K319" s="61"/>
      <c r="L319" s="62"/>
      <c r="M319" s="59"/>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row>
    <row r="320" spans="1:50" s="58" customFormat="1" ht="19.5" customHeight="1" x14ac:dyDescent="0.2">
      <c r="A320" s="98"/>
      <c r="B320" s="98"/>
      <c r="C320" s="75">
        <v>379</v>
      </c>
      <c r="D320" s="75" t="s">
        <v>174</v>
      </c>
      <c r="E320" s="75" t="s">
        <v>48</v>
      </c>
      <c r="F320" s="75" t="s">
        <v>83</v>
      </c>
      <c r="G320" s="75">
        <v>1</v>
      </c>
      <c r="H320" s="67">
        <v>60.68</v>
      </c>
      <c r="I320" s="75" t="s">
        <v>138</v>
      </c>
      <c r="J320" s="59" t="str">
        <f>CONCATENATE("INSERT INTO `medical_vacancies` (`id`, `keyOrganization`, `job`, `division`, `bet`, `measures`) VALUES (NULL, ","'",D320,"', '",E358,"', ","'",F357,"', ","'",G358,"', ","'",I320,"');")</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20" s="61" t="s">
        <v>198</v>
      </c>
      <c r="L320" s="62" t="s">
        <v>199</v>
      </c>
      <c r="M320" s="59" t="str">
        <f t="shared" si="8"/>
        <v>&lt;div id='entry'&gt;&lt;/div&gt;
&lt;link rel='stylesheet' href='http://h90428dg.beget.tech/css/style_doctor.css'&gt;
&lt;script src='https://yastatic.net/s3/frontend/forms/_/embed.js'&gt;&lt;/script&gt;
&lt;script src='http://h90428dg.beget.tech/js/POST_Request.js'&gt;&lt;/script&gt;
&lt;script&gt;let data = display('terbunskaya-crb');&lt;/script&gt;</v>
      </c>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row>
    <row r="321" spans="1:50" s="58" customFormat="1" ht="19.5" customHeight="1" x14ac:dyDescent="0.2">
      <c r="A321" s="98"/>
      <c r="B321" s="98"/>
      <c r="C321" s="75"/>
      <c r="D321" s="75"/>
      <c r="E321" s="75" t="s">
        <v>17</v>
      </c>
      <c r="F321" s="75" t="s">
        <v>453</v>
      </c>
      <c r="G321" s="75">
        <v>1</v>
      </c>
      <c r="H321" s="67"/>
      <c r="I321" s="75" t="s">
        <v>137</v>
      </c>
      <c r="J321" s="59"/>
      <c r="K321" s="61"/>
      <c r="L321" s="62"/>
      <c r="M321" s="59"/>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row>
    <row r="322" spans="1:50" s="58" customFormat="1" ht="19.5" customHeight="1" x14ac:dyDescent="0.2">
      <c r="A322" s="98"/>
      <c r="B322" s="98"/>
      <c r="C322" s="75"/>
      <c r="D322" s="75"/>
      <c r="E322" s="75" t="s">
        <v>47</v>
      </c>
      <c r="F322" s="75" t="s">
        <v>453</v>
      </c>
      <c r="G322" s="75">
        <v>1</v>
      </c>
      <c r="H322" s="67"/>
      <c r="I322" s="75" t="s">
        <v>137</v>
      </c>
      <c r="J322" s="59"/>
      <c r="K322" s="61"/>
      <c r="L322" s="62"/>
      <c r="M322" s="59"/>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row>
    <row r="323" spans="1:50" s="58" customFormat="1" ht="19.5" customHeight="1" x14ac:dyDescent="0.2">
      <c r="A323" s="98"/>
      <c r="B323" s="98"/>
      <c r="C323" s="75"/>
      <c r="D323" s="75"/>
      <c r="E323" s="75" t="s">
        <v>7</v>
      </c>
      <c r="F323" s="75" t="s">
        <v>453</v>
      </c>
      <c r="G323" s="75">
        <v>1</v>
      </c>
      <c r="H323" s="67"/>
      <c r="I323" s="75" t="s">
        <v>137</v>
      </c>
      <c r="J323" s="59"/>
      <c r="K323" s="61"/>
      <c r="L323" s="62"/>
      <c r="M323" s="59"/>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row>
    <row r="324" spans="1:50" s="58" customFormat="1" ht="19.5" customHeight="1" x14ac:dyDescent="0.2">
      <c r="A324" s="98"/>
      <c r="B324" s="98"/>
      <c r="C324" s="75">
        <v>380</v>
      </c>
      <c r="D324" s="75" t="s">
        <v>174</v>
      </c>
      <c r="E324" s="75" t="s">
        <v>14</v>
      </c>
      <c r="F324" s="75" t="s">
        <v>83</v>
      </c>
      <c r="G324" s="75">
        <v>1</v>
      </c>
      <c r="H324" s="67">
        <v>60.68</v>
      </c>
      <c r="I324" s="75" t="s">
        <v>141</v>
      </c>
      <c r="J324" s="59" t="str">
        <f>CONCATENATE("INSERT INTO `medical_vacancies` (`id`, `keyOrganization`, `job`, `division`, `bet`, `measures`) VALUES (NULL, ","'",D324,"', '",E359,"', ","'",F358,"', ","'",G359,"', ","'",I324,"');")</f>
        <v>INSERT INTO `medical_vacancies` (`id`, `keyOrganization`, `job`, `division`, `bet`, `measures`) VALUES (NULL, 'terbunskaya-crb', 'медицинская сестра палатная', 'приемное отделение',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24" s="61" t="s">
        <v>198</v>
      </c>
      <c r="L324" s="62" t="s">
        <v>199</v>
      </c>
      <c r="M324" s="59" t="str">
        <f t="shared" si="8"/>
        <v>&lt;div id='entry'&gt;&lt;/div&gt;
&lt;link rel='stylesheet' href='http://h90428dg.beget.tech/css/style_doctor.css'&gt;
&lt;script src='https://yastatic.net/s3/frontend/forms/_/embed.js'&gt;&lt;/script&gt;
&lt;script src='http://h90428dg.beget.tech/js/POST_Request.js'&gt;&lt;/script&gt;
&lt;script&gt;let data = display('terbunskaya-crb');&lt;/script&gt;</v>
      </c>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row>
    <row r="325" spans="1:50" s="58" customFormat="1" ht="21.75" customHeight="1" x14ac:dyDescent="0.2">
      <c r="A325" s="98"/>
      <c r="B325" s="98"/>
      <c r="C325" s="75">
        <v>382</v>
      </c>
      <c r="D325" s="75" t="s">
        <v>174</v>
      </c>
      <c r="E325" s="75" t="s">
        <v>128</v>
      </c>
      <c r="F325" s="75" t="s">
        <v>83</v>
      </c>
      <c r="G325" s="75">
        <v>1</v>
      </c>
      <c r="H325" s="67">
        <v>60.68</v>
      </c>
      <c r="I325" s="75" t="s">
        <v>138</v>
      </c>
      <c r="J325" s="59" t="e">
        <f>CONCATENATE("INSERT INTO `medical_vacancies` (`id`, `keyOrganization`, `job`, `division`, `bet`, `measures`) VALUES (NULL, ","'",D325,"', '",E360,"', ","'",F359,"', ","'",G360,"', ","'",#REF!,"');")</f>
        <v>#REF!</v>
      </c>
      <c r="K325" s="61" t="s">
        <v>198</v>
      </c>
      <c r="L325" s="62" t="s">
        <v>199</v>
      </c>
      <c r="M325" s="59" t="str">
        <f t="shared" ref="M325:M367" si="9">CONCATENATE(K325,D325,L325)</f>
        <v>&lt;div id='entry'&gt;&lt;/div&gt;
&lt;link rel='stylesheet' href='http://h90428dg.beget.tech/css/style_doctor.css'&gt;
&lt;script src='https://yastatic.net/s3/frontend/forms/_/embed.js'&gt;&lt;/script&gt;
&lt;script src='http://h90428dg.beget.tech/js/POST_Request.js'&gt;&lt;/script&gt;
&lt;script&gt;let data = display('terbunskaya-crb');&lt;/script&gt;</v>
      </c>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row>
    <row r="326" spans="1:50" s="58" customFormat="1" ht="21.75" customHeight="1" x14ac:dyDescent="0.2">
      <c r="A326" s="98"/>
      <c r="B326" s="98"/>
      <c r="C326" s="75"/>
      <c r="D326" s="75"/>
      <c r="E326" s="75" t="s">
        <v>456</v>
      </c>
      <c r="F326" s="75" t="s">
        <v>455</v>
      </c>
      <c r="G326" s="75">
        <v>1</v>
      </c>
      <c r="H326" s="67"/>
      <c r="I326" s="75" t="s">
        <v>136</v>
      </c>
      <c r="J326" s="59"/>
      <c r="K326" s="61"/>
      <c r="L326" s="62"/>
      <c r="M326" s="59"/>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row>
    <row r="327" spans="1:50" s="58" customFormat="1" ht="19.5" customHeight="1" x14ac:dyDescent="0.2">
      <c r="A327" s="98"/>
      <c r="B327" s="98"/>
      <c r="C327" s="75">
        <v>383</v>
      </c>
      <c r="D327" s="75" t="s">
        <v>174</v>
      </c>
      <c r="E327" s="75" t="s">
        <v>472</v>
      </c>
      <c r="F327" s="75" t="s">
        <v>107</v>
      </c>
      <c r="G327" s="75">
        <v>1</v>
      </c>
      <c r="H327" s="67">
        <v>77.61</v>
      </c>
      <c r="I327" s="75" t="s">
        <v>136</v>
      </c>
      <c r="J327" s="59" t="e">
        <f>CONCATENATE("INSERT INTO `medical_vacancies` (`id`, `keyOrganization`, `job`, `division`, `bet`, `measures`) VALUES (NULL, ","'",D327,"', '",#REF!,"', ","'",F360,"', ","'",G361,"', ","'",#REF!,"');")</f>
        <v>#REF!</v>
      </c>
      <c r="K327" s="61" t="s">
        <v>198</v>
      </c>
      <c r="L327" s="62" t="s">
        <v>199</v>
      </c>
      <c r="M327" s="59" t="str">
        <f t="shared" si="9"/>
        <v>&lt;div id='entry'&gt;&lt;/div&gt;
&lt;link rel='stylesheet' href='http://h90428dg.beget.tech/css/style_doctor.css'&gt;
&lt;script src='https://yastatic.net/s3/frontend/forms/_/embed.js'&gt;&lt;/script&gt;
&lt;script src='http://h90428dg.beget.tech/js/POST_Request.js'&gt;&lt;/script&gt;
&lt;script&gt;let data = display('terbunskaya-crb');&lt;/script&gt;</v>
      </c>
      <c r="N327" s="4"/>
      <c r="O327" s="4"/>
      <c r="P327" s="45"/>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row>
    <row r="328" spans="1:50" s="58" customFormat="1" ht="17.25" customHeight="1" x14ac:dyDescent="0.2">
      <c r="A328" s="98"/>
      <c r="B328" s="98"/>
      <c r="C328" s="75">
        <v>384</v>
      </c>
      <c r="D328" s="75" t="s">
        <v>174</v>
      </c>
      <c r="E328" s="75" t="s">
        <v>331</v>
      </c>
      <c r="F328" s="75" t="s">
        <v>346</v>
      </c>
      <c r="G328" s="75">
        <v>1</v>
      </c>
      <c r="H328" s="67">
        <v>36</v>
      </c>
      <c r="I328" s="75"/>
      <c r="J328" s="59" t="e">
        <f>CONCATENATE("INSERT INTO `medical_vacancies` (`id`, `keyOrganization`, `job`, `division`, `bet`, `measures`) VALUES (NULL, ","'",D328,"', '",#REF!,"', ","'",#REF!,"', ","'",#REF!,"', ","'",#REF!,"');")</f>
        <v>#REF!</v>
      </c>
      <c r="K328" s="61" t="s">
        <v>198</v>
      </c>
      <c r="L328" s="62" t="s">
        <v>199</v>
      </c>
      <c r="M328" s="59" t="str">
        <f t="shared" si="9"/>
        <v>&lt;div id='entry'&gt;&lt;/div&gt;
&lt;link rel='stylesheet' href='http://h90428dg.beget.tech/css/style_doctor.css'&gt;
&lt;script src='https://yastatic.net/s3/frontend/forms/_/embed.js'&gt;&lt;/script&gt;
&lt;script src='http://h90428dg.beget.tech/js/POST_Request.js'&gt;&lt;/script&gt;
&lt;script&gt;let data = display('terbunskaya-crb');&lt;/script&gt;</v>
      </c>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row>
    <row r="329" spans="1:50" s="58" customFormat="1" ht="19.5" customHeight="1" x14ac:dyDescent="0.2">
      <c r="A329" s="98"/>
      <c r="B329" s="98"/>
      <c r="C329" s="75"/>
      <c r="D329" s="75"/>
      <c r="E329" s="75" t="s">
        <v>353</v>
      </c>
      <c r="F329" s="75" t="s">
        <v>358</v>
      </c>
      <c r="G329" s="75">
        <v>1</v>
      </c>
      <c r="H329" s="67"/>
      <c r="I329" s="75"/>
      <c r="J329" s="59"/>
      <c r="K329" s="61"/>
      <c r="L329" s="62"/>
      <c r="M329" s="59"/>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row>
    <row r="330" spans="1:50" s="58" customFormat="1" ht="19.5" customHeight="1" x14ac:dyDescent="0.2">
      <c r="A330" s="98"/>
      <c r="B330" s="98"/>
      <c r="C330" s="75"/>
      <c r="D330" s="75"/>
      <c r="E330" s="75" t="s">
        <v>347</v>
      </c>
      <c r="F330" s="75" t="s">
        <v>83</v>
      </c>
      <c r="G330" s="75">
        <v>1</v>
      </c>
      <c r="H330" s="67"/>
      <c r="I330" s="75"/>
      <c r="J330" s="59"/>
      <c r="K330" s="61"/>
      <c r="L330" s="62"/>
      <c r="M330" s="59"/>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row>
    <row r="331" spans="1:50" s="58" customFormat="1" ht="19.5" customHeight="1" x14ac:dyDescent="0.2">
      <c r="A331" s="98"/>
      <c r="B331" s="98"/>
      <c r="C331" s="75"/>
      <c r="D331" s="75"/>
      <c r="E331" s="78" t="s">
        <v>328</v>
      </c>
      <c r="F331" s="75"/>
      <c r="G331" s="79">
        <v>13</v>
      </c>
      <c r="H331" s="67"/>
      <c r="I331" s="75"/>
      <c r="J331" s="59"/>
      <c r="K331" s="61"/>
      <c r="L331" s="62"/>
      <c r="M331" s="59"/>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row>
    <row r="332" spans="1:50" s="58" customFormat="1" ht="19.5" customHeight="1" x14ac:dyDescent="0.2">
      <c r="A332" s="98"/>
      <c r="B332" s="98"/>
      <c r="C332" s="75"/>
      <c r="D332" s="75"/>
      <c r="E332" s="113" t="s">
        <v>329</v>
      </c>
      <c r="F332" s="66"/>
      <c r="G332" s="79">
        <v>2</v>
      </c>
      <c r="H332" s="67"/>
      <c r="I332" s="75"/>
      <c r="J332" s="59"/>
      <c r="K332" s="61"/>
      <c r="L332" s="62"/>
      <c r="M332" s="59"/>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row>
    <row r="333" spans="1:50" s="4" customFormat="1" ht="19.5" customHeight="1" x14ac:dyDescent="0.2">
      <c r="A333" s="95">
        <v>33</v>
      </c>
      <c r="B333" s="98" t="s">
        <v>499</v>
      </c>
      <c r="C333" s="75">
        <v>402</v>
      </c>
      <c r="D333" s="75" t="s">
        <v>175</v>
      </c>
      <c r="E333" s="80" t="s">
        <v>381</v>
      </c>
      <c r="F333" s="80" t="s">
        <v>438</v>
      </c>
      <c r="G333" s="75">
        <v>2</v>
      </c>
      <c r="H333" s="67"/>
      <c r="I333" s="75" t="s">
        <v>386</v>
      </c>
      <c r="J333" s="47" t="str">
        <f>CONCATENATE("INSERT INTO `medical_vacancies` (`id`, `keyOrganization`, `job`, `division`, `bet`, `measures`) VALUES (NULL, ","'",D333,"', '",E362,"', ","'",F361,"', ","'",G362,"', ","'",I333,"');")</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33" s="43" t="s">
        <v>198</v>
      </c>
      <c r="L333" s="44" t="s">
        <v>199</v>
      </c>
      <c r="M333"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4" spans="1:50" s="4" customFormat="1" ht="19.5" customHeight="1" x14ac:dyDescent="0.2">
      <c r="A334" s="95"/>
      <c r="B334" s="98"/>
      <c r="C334" s="75">
        <v>403</v>
      </c>
      <c r="D334" s="75" t="s">
        <v>175</v>
      </c>
      <c r="E334" s="75" t="s">
        <v>19</v>
      </c>
      <c r="F334" s="75" t="s">
        <v>83</v>
      </c>
      <c r="G334" s="80">
        <v>1</v>
      </c>
      <c r="H334" s="67"/>
      <c r="I334" s="75" t="s">
        <v>385</v>
      </c>
      <c r="J334" s="47" t="e">
        <f>CONCATENATE("INSERT INTO `medical_vacancies` (`id`, `keyOrganization`, `job`, `division`, `bet`, `measures`) VALUES (NULL, ","'",D334,"', '",#REF!,"', ","'",F362,"', ","'",#REF!,"', ","'",I334,"');")</f>
        <v>#REF!</v>
      </c>
      <c r="K334" s="43" t="s">
        <v>198</v>
      </c>
      <c r="L334" s="44" t="s">
        <v>199</v>
      </c>
      <c r="M334"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5" spans="1:50" s="4" customFormat="1" ht="19.5" customHeight="1" x14ac:dyDescent="0.2">
      <c r="A335" s="95"/>
      <c r="B335" s="98"/>
      <c r="C335" s="75">
        <v>404</v>
      </c>
      <c r="D335" s="75" t="s">
        <v>175</v>
      </c>
      <c r="E335" s="75" t="s">
        <v>3</v>
      </c>
      <c r="F335" s="75" t="s">
        <v>83</v>
      </c>
      <c r="G335" s="75">
        <v>1</v>
      </c>
      <c r="H335" s="67"/>
      <c r="I335" s="75" t="s">
        <v>385</v>
      </c>
      <c r="J335" s="47" t="e">
        <f>CONCATENATE("INSERT INTO `medical_vacancies` (`id`, `keyOrganization`, `job`, `division`, `bet`, `measures`) VALUES (NULL, ","'",D335,"', '",#REF!,"', ","'",#REF!,"', ","'",#REF!,"', ","'",I335,"');")</f>
        <v>#REF!</v>
      </c>
      <c r="K335" s="43" t="s">
        <v>198</v>
      </c>
      <c r="L335" s="44" t="s">
        <v>199</v>
      </c>
      <c r="M335"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6" spans="1:50" s="4" customFormat="1" ht="23.25" customHeight="1" x14ac:dyDescent="0.2">
      <c r="A336" s="95"/>
      <c r="B336" s="98"/>
      <c r="C336" s="75">
        <v>405</v>
      </c>
      <c r="D336" s="75" t="s">
        <v>175</v>
      </c>
      <c r="E336" s="75" t="s">
        <v>21</v>
      </c>
      <c r="F336" s="75" t="s">
        <v>83</v>
      </c>
      <c r="G336" s="75">
        <v>1</v>
      </c>
      <c r="H336" s="67"/>
      <c r="I336" s="75" t="s">
        <v>384</v>
      </c>
      <c r="J336" s="47" t="e">
        <f>CONCATENATE("INSERT INTO `medical_vacancies` (`id`, `keyOrganization`, `job`, `division`, `bet`, `measures`) VALUES (NULL, ","'",D336,"', '",E374,"', ","'",#REF!,"', ","'",#REF!,"', ","'",I337,"');")</f>
        <v>#REF!</v>
      </c>
      <c r="K336" s="43" t="s">
        <v>198</v>
      </c>
      <c r="L336" s="44" t="s">
        <v>199</v>
      </c>
      <c r="M336"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7" spans="1:24" s="4" customFormat="1" ht="18.75" customHeight="1" x14ac:dyDescent="0.2">
      <c r="A337" s="95"/>
      <c r="B337" s="98"/>
      <c r="C337" s="75">
        <v>406</v>
      </c>
      <c r="D337" s="75" t="s">
        <v>175</v>
      </c>
      <c r="E337" s="75" t="s">
        <v>24</v>
      </c>
      <c r="F337" s="75" t="s">
        <v>83</v>
      </c>
      <c r="G337" s="75">
        <v>1</v>
      </c>
      <c r="H337" s="67"/>
      <c r="I337" s="75" t="s">
        <v>385</v>
      </c>
      <c r="J337" s="47" t="e">
        <f>CONCATENATE("INSERT INTO `medical_vacancies` (`id`, `keyOrganization`, `job`, `division`, `bet`, `measures`) VALUES (NULL, ","'",D337,"', '",E375,"', ","'",F374,"', ","'",G375,"', ","'",#REF!,"');")</f>
        <v>#REF!</v>
      </c>
      <c r="K337" s="43" t="s">
        <v>198</v>
      </c>
      <c r="L337" s="44" t="s">
        <v>199</v>
      </c>
      <c r="M337"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8" spans="1:24" s="4" customFormat="1" ht="19.5" customHeight="1" x14ac:dyDescent="0.2">
      <c r="A338" s="95"/>
      <c r="B338" s="98"/>
      <c r="C338" s="75">
        <v>407</v>
      </c>
      <c r="D338" s="75" t="s">
        <v>175</v>
      </c>
      <c r="E338" s="75" t="s">
        <v>18</v>
      </c>
      <c r="F338" s="75" t="s">
        <v>83</v>
      </c>
      <c r="G338" s="75">
        <v>1</v>
      </c>
      <c r="H338" s="67"/>
      <c r="I338" s="75" t="s">
        <v>385</v>
      </c>
      <c r="J338" s="47" t="e">
        <f>CONCATENATE("INSERT INTO `medical_vacancies` (`id`, `keyOrganization`, `job`, `division`, `bet`, `measures`) VALUES (NULL, ","'",D338,"', '",E376,"', ","'",F375,"', ","'",G376,"', ","'",#REF!,"');")</f>
        <v>#REF!</v>
      </c>
      <c r="K338" s="43" t="s">
        <v>198</v>
      </c>
      <c r="L338" s="44" t="s">
        <v>199</v>
      </c>
      <c r="M338"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39" spans="1:24" s="4" customFormat="1" ht="19.5" customHeight="1" x14ac:dyDescent="0.2">
      <c r="A339" s="95"/>
      <c r="B339" s="98"/>
      <c r="C339" s="75">
        <v>408</v>
      </c>
      <c r="D339" s="75" t="s">
        <v>175</v>
      </c>
      <c r="E339" s="75" t="s">
        <v>17</v>
      </c>
      <c r="F339" s="75" t="s">
        <v>83</v>
      </c>
      <c r="G339" s="75">
        <v>1</v>
      </c>
      <c r="H339" s="67"/>
      <c r="I339" s="75" t="s">
        <v>385</v>
      </c>
      <c r="J339" s="47" t="e">
        <f>CONCATENATE("INSERT INTO `medical_vacancies` (`id`, `keyOrganization`, `job`, `division`, `bet`, `measures`) VALUES (NULL, ","'",D339,"', '",#REF!,"', ","'",F376,"', ","'",G378,"', ","'",I338,"');")</f>
        <v>#REF!</v>
      </c>
      <c r="K339" s="43" t="s">
        <v>198</v>
      </c>
      <c r="L339" s="44" t="s">
        <v>199</v>
      </c>
      <c r="M339"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0" spans="1:24" s="4" customFormat="1" ht="21.75" customHeight="1" x14ac:dyDescent="0.2">
      <c r="A340" s="95"/>
      <c r="B340" s="98"/>
      <c r="C340" s="75">
        <v>409</v>
      </c>
      <c r="D340" s="75" t="s">
        <v>175</v>
      </c>
      <c r="E340" s="75" t="s">
        <v>2</v>
      </c>
      <c r="F340" s="75" t="s">
        <v>83</v>
      </c>
      <c r="G340" s="75">
        <v>1</v>
      </c>
      <c r="H340" s="67"/>
      <c r="I340" s="75" t="s">
        <v>384</v>
      </c>
      <c r="J340" s="47" t="e">
        <f>CONCATENATE("INSERT INTO `medical_vacancies` (`id`, `keyOrganization`, `job`, `division`, `bet`, `measures`) VALUES (NULL, ","'",D340,"', '",#REF!,"', ","'",#REF!,"', ","'",#REF!,"', ","'",I340,"');")</f>
        <v>#REF!</v>
      </c>
      <c r="K340" s="43" t="s">
        <v>198</v>
      </c>
      <c r="L340" s="44" t="s">
        <v>199</v>
      </c>
      <c r="M340"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1" spans="1:24" s="4" customFormat="1" ht="19.5" customHeight="1" x14ac:dyDescent="0.2">
      <c r="A341" s="95"/>
      <c r="B341" s="98"/>
      <c r="C341" s="75">
        <v>410</v>
      </c>
      <c r="D341" s="75" t="s">
        <v>175</v>
      </c>
      <c r="E341" s="75" t="s">
        <v>28</v>
      </c>
      <c r="F341" s="75" t="s">
        <v>84</v>
      </c>
      <c r="G341" s="75">
        <v>1</v>
      </c>
      <c r="H341" s="67"/>
      <c r="I341" s="75" t="s">
        <v>384</v>
      </c>
      <c r="J341" s="47" t="e">
        <f>CONCATENATE("INSERT INTO `medical_vacancies` (`id`, `keyOrganization`, `job`, `division`, `bet`, `measures`) VALUES (NULL, ","'",D341,"', '",#REF!,"', ","'",#REF!,"', ","'",#REF!,"', ","'",I341,"');")</f>
        <v>#REF!</v>
      </c>
      <c r="K341" s="43" t="s">
        <v>198</v>
      </c>
      <c r="L341" s="44" t="s">
        <v>199</v>
      </c>
      <c r="M341"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2" spans="1:24" s="4" customFormat="1" ht="19.5" customHeight="1" x14ac:dyDescent="0.2">
      <c r="A342" s="95"/>
      <c r="B342" s="98"/>
      <c r="C342" s="75">
        <v>411</v>
      </c>
      <c r="D342" s="75" t="s">
        <v>175</v>
      </c>
      <c r="E342" s="75" t="s">
        <v>61</v>
      </c>
      <c r="F342" s="75" t="s">
        <v>83</v>
      </c>
      <c r="G342" s="75">
        <v>1</v>
      </c>
      <c r="H342" s="67"/>
      <c r="I342" s="75" t="s">
        <v>384</v>
      </c>
      <c r="J342" s="47" t="e">
        <f>CONCATENATE("INSERT INTO `medical_vacancies` (`id`, `keyOrganization`, `job`, `division`, `bet`, `measures`) VALUES (NULL, ","'",D342,"', '",#REF!,"', ","'",#REF!,"', ","'",#REF!,"', ","'",I342,"');")</f>
        <v>#REF!</v>
      </c>
      <c r="K342" s="43" t="s">
        <v>198</v>
      </c>
      <c r="L342" s="44" t="s">
        <v>199</v>
      </c>
      <c r="M342"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3" spans="1:24" s="4" customFormat="1" ht="19.5" customHeight="1" x14ac:dyDescent="0.2">
      <c r="A343" s="95"/>
      <c r="B343" s="98"/>
      <c r="C343" s="75">
        <v>412</v>
      </c>
      <c r="D343" s="75" t="s">
        <v>175</v>
      </c>
      <c r="E343" s="75" t="s">
        <v>348</v>
      </c>
      <c r="F343" s="75" t="s">
        <v>83</v>
      </c>
      <c r="G343" s="75">
        <v>1</v>
      </c>
      <c r="H343" s="67"/>
      <c r="I343" s="75" t="s">
        <v>384</v>
      </c>
      <c r="J343" s="47" t="e">
        <f>CONCATENATE("INSERT INTO `medical_vacancies` (`id`, `keyOrganization`, `job`, `division`, `bet`, `measures`) VALUES (NULL, ","'",D343,"', '",#REF!,"', ","'",#REF!,"', ","'",#REF!,"', ","'",I343,"');")</f>
        <v>#REF!</v>
      </c>
      <c r="K343" s="43" t="s">
        <v>198</v>
      </c>
      <c r="L343" s="44" t="s">
        <v>199</v>
      </c>
      <c r="M343"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4" spans="1:24" s="4" customFormat="1" ht="19.5" customHeight="1" x14ac:dyDescent="0.2">
      <c r="A344" s="95"/>
      <c r="B344" s="98"/>
      <c r="C344" s="75"/>
      <c r="D344" s="75"/>
      <c r="E344" s="75" t="s">
        <v>13</v>
      </c>
      <c r="F344" s="75" t="s">
        <v>91</v>
      </c>
      <c r="G344" s="75">
        <v>1</v>
      </c>
      <c r="H344" s="67"/>
      <c r="I344" s="75" t="s">
        <v>384</v>
      </c>
      <c r="J344" s="47"/>
      <c r="K344" s="43"/>
      <c r="L344" s="44"/>
      <c r="M344" s="47"/>
    </row>
    <row r="345" spans="1:24" s="4" customFormat="1" ht="19.5" customHeight="1" x14ac:dyDescent="0.2">
      <c r="A345" s="95"/>
      <c r="B345" s="98"/>
      <c r="C345" s="75">
        <v>413</v>
      </c>
      <c r="D345" s="75" t="s">
        <v>175</v>
      </c>
      <c r="E345" s="75" t="s">
        <v>22</v>
      </c>
      <c r="F345" s="75" t="s">
        <v>83</v>
      </c>
      <c r="G345" s="75">
        <v>6</v>
      </c>
      <c r="H345" s="67"/>
      <c r="I345" s="75" t="s">
        <v>457</v>
      </c>
      <c r="J345" s="47" t="e">
        <f>CONCATENATE("INSERT INTO `medical_vacancies` (`id`, `keyOrganization`, `job`, `division`, `bet`, `measures`) VALUES (NULL, ","'",D345,"', '",E386,"', ","'",#REF!,"', ","'",#REF!,"', ","'",I345,"');")</f>
        <v>#REF!</v>
      </c>
      <c r="K345" s="43" t="s">
        <v>198</v>
      </c>
      <c r="L345" s="44" t="s">
        <v>199</v>
      </c>
      <c r="M345" s="47" t="str">
        <f t="shared" si="9"/>
        <v>&lt;div id='entry'&gt;&lt;/div&gt;
&lt;link rel='stylesheet' href='http://h90428dg.beget.tech/css/style_doctor.css'&gt;
&lt;script src='https://yastatic.net/s3/frontend/forms/_/embed.js'&gt;&lt;/script&gt;
&lt;script src='http://h90428dg.beget.tech/js/POST_Request.js'&gt;&lt;/script&gt;
&lt;script&gt;let data = display('usman-crb');&lt;/script&gt;</v>
      </c>
    </row>
    <row r="346" spans="1:24" s="4" customFormat="1" ht="19.5" customHeight="1" x14ac:dyDescent="0.2">
      <c r="A346" s="95"/>
      <c r="B346" s="98"/>
      <c r="C346" s="75"/>
      <c r="D346" s="75"/>
      <c r="E346" s="78" t="s">
        <v>328</v>
      </c>
      <c r="F346" s="75"/>
      <c r="G346" s="79">
        <v>13</v>
      </c>
      <c r="H346" s="67"/>
      <c r="I346" s="75"/>
      <c r="J346" s="47"/>
      <c r="K346" s="43"/>
      <c r="L346" s="44"/>
      <c r="M346" s="47"/>
    </row>
    <row r="347" spans="1:24" s="4" customFormat="1" ht="19.5" customHeight="1" x14ac:dyDescent="0.2">
      <c r="A347" s="95"/>
      <c r="B347" s="98"/>
      <c r="C347" s="75"/>
      <c r="D347" s="75"/>
      <c r="E347" s="113" t="s">
        <v>329</v>
      </c>
      <c r="F347" s="75"/>
      <c r="G347" s="79">
        <v>6</v>
      </c>
      <c r="H347" s="67"/>
      <c r="I347" s="75"/>
      <c r="J347" s="47"/>
      <c r="K347" s="43"/>
      <c r="L347" s="44"/>
      <c r="M347" s="47"/>
    </row>
    <row r="348" spans="1:24" s="58" customFormat="1" ht="19.5" customHeight="1" x14ac:dyDescent="0.2">
      <c r="A348" s="93">
        <v>34</v>
      </c>
      <c r="B348" s="93" t="s">
        <v>78</v>
      </c>
      <c r="C348" s="75">
        <v>416</v>
      </c>
      <c r="D348" s="75" t="s">
        <v>176</v>
      </c>
      <c r="E348" s="75" t="s">
        <v>23</v>
      </c>
      <c r="F348" s="75" t="s">
        <v>83</v>
      </c>
      <c r="G348" s="75">
        <v>1</v>
      </c>
      <c r="H348" s="67"/>
      <c r="I348" s="75" t="s">
        <v>145</v>
      </c>
      <c r="J348" s="59" t="str">
        <f>CONCATENATE("INSERT INTO `medical_vacancies` (`id`, `keyOrganization`, `job`, `division`, `bet`, `measures`) VALUES (NULL, ","'",D348,"', '",E391,"', ","'",F390,"', ","'",G391,"', ","'",I348,"');")</f>
        <v>INSERT INTO `medical_vacancies` (`id`, `keyOrganization`, `job`, `division`, `bet`, `measures`) VALUES (NULL, 'hlevenskaya-crb', 'врач-хирург',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48" s="61" t="s">
        <v>198</v>
      </c>
      <c r="L348" s="62" t="s">
        <v>199</v>
      </c>
      <c r="M348" s="59" t="str">
        <f t="shared" si="9"/>
        <v>&lt;div id='entry'&gt;&lt;/div&gt;
&lt;link rel='stylesheet' href='http://h90428dg.beget.tech/css/style_doctor.css'&gt;
&lt;script src='https://yastatic.net/s3/frontend/forms/_/embed.js'&gt;&lt;/script&gt;
&lt;script src='http://h90428dg.beget.tech/js/POST_Request.js'&gt;&lt;/script&gt;
&lt;script&gt;let data = display('hlevenskaya-crb');&lt;/script&gt;</v>
      </c>
      <c r="N348" s="4"/>
      <c r="O348" s="4"/>
      <c r="P348" s="4"/>
      <c r="Q348" s="4"/>
      <c r="R348" s="4"/>
      <c r="S348" s="4"/>
      <c r="T348" s="4"/>
      <c r="U348" s="4"/>
      <c r="V348" s="4"/>
      <c r="W348" s="4"/>
      <c r="X348" s="4"/>
    </row>
    <row r="349" spans="1:24" s="58" customFormat="1" ht="19.5" customHeight="1" x14ac:dyDescent="0.2">
      <c r="A349" s="94"/>
      <c r="B349" s="94"/>
      <c r="C349" s="75">
        <v>417</v>
      </c>
      <c r="D349" s="75" t="s">
        <v>176</v>
      </c>
      <c r="E349" s="75" t="s">
        <v>25</v>
      </c>
      <c r="F349" s="75" t="s">
        <v>84</v>
      </c>
      <c r="G349" s="75">
        <v>1</v>
      </c>
      <c r="H349" s="67"/>
      <c r="I349" s="75" t="s">
        <v>145</v>
      </c>
      <c r="J349" s="59" t="str">
        <f>CONCATENATE("INSERT INTO `medical_vacancies` (`id`, `keyOrganization`, `job`, `division`, `bet`, `measures`) VALUES (NULL, ","'",D349,"', '",E393,"', ","'",F391,"', ","'",G392,"', ","'",I349,"');")</f>
        <v>INSERT INTO `medical_vacancies` (`id`, `keyOrganization`, `job`, `division`, `bet`, `measures`) VALUES (NULL, 'hlevenskaya-crb', 'врач-кардиолог', 'поликлиника',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49" s="61" t="s">
        <v>198</v>
      </c>
      <c r="L349" s="62" t="s">
        <v>199</v>
      </c>
      <c r="M349" s="59" t="str">
        <f t="shared" si="9"/>
        <v>&lt;div id='entry'&gt;&lt;/div&gt;
&lt;link rel='stylesheet' href='http://h90428dg.beget.tech/css/style_doctor.css'&gt;
&lt;script src='https://yastatic.net/s3/frontend/forms/_/embed.js'&gt;&lt;/script&gt;
&lt;script src='http://h90428dg.beget.tech/js/POST_Request.js'&gt;&lt;/script&gt;
&lt;script&gt;let data = display('hlevenskaya-crb');&lt;/script&gt;</v>
      </c>
      <c r="N349" s="4"/>
      <c r="O349" s="4"/>
      <c r="P349" s="4"/>
      <c r="Q349" s="4"/>
      <c r="R349" s="4"/>
      <c r="S349" s="4"/>
      <c r="T349" s="4"/>
      <c r="U349" s="4"/>
      <c r="V349" s="4"/>
      <c r="W349" s="4"/>
      <c r="X349" s="4"/>
    </row>
    <row r="350" spans="1:24" s="58" customFormat="1" ht="19.5" customHeight="1" x14ac:dyDescent="0.2">
      <c r="A350" s="94"/>
      <c r="B350" s="94"/>
      <c r="C350" s="75"/>
      <c r="D350" s="75"/>
      <c r="E350" s="66" t="s">
        <v>372</v>
      </c>
      <c r="F350" s="75" t="s">
        <v>84</v>
      </c>
      <c r="G350" s="75">
        <v>1</v>
      </c>
      <c r="H350" s="67"/>
      <c r="I350" s="75" t="s">
        <v>136</v>
      </c>
      <c r="J350" s="59"/>
      <c r="K350" s="61"/>
      <c r="L350" s="62"/>
      <c r="M350" s="59"/>
      <c r="N350" s="4"/>
      <c r="O350" s="4"/>
      <c r="P350" s="4"/>
      <c r="Q350" s="4"/>
      <c r="R350" s="4"/>
      <c r="S350" s="4"/>
      <c r="T350" s="4"/>
      <c r="U350" s="4"/>
      <c r="V350" s="4"/>
      <c r="W350" s="4"/>
      <c r="X350" s="4"/>
    </row>
    <row r="351" spans="1:24" s="58" customFormat="1" ht="19.5" customHeight="1" x14ac:dyDescent="0.2">
      <c r="A351" s="94"/>
      <c r="B351" s="94"/>
      <c r="C351" s="75"/>
      <c r="D351" s="75"/>
      <c r="E351" s="78" t="s">
        <v>328</v>
      </c>
      <c r="F351" s="75"/>
      <c r="G351" s="79">
        <v>2</v>
      </c>
      <c r="H351" s="67"/>
      <c r="I351" s="10"/>
      <c r="J351" s="59"/>
      <c r="K351" s="61"/>
      <c r="L351" s="62"/>
      <c r="M351" s="59"/>
      <c r="N351" s="4"/>
      <c r="O351" s="4"/>
      <c r="P351" s="4"/>
      <c r="Q351" s="4"/>
      <c r="R351" s="4"/>
      <c r="S351" s="4"/>
      <c r="T351" s="4"/>
      <c r="U351" s="4"/>
      <c r="V351" s="4"/>
      <c r="W351" s="4"/>
      <c r="X351" s="4"/>
    </row>
    <row r="352" spans="1:24" s="58" customFormat="1" ht="19.5" customHeight="1" x14ac:dyDescent="0.2">
      <c r="A352" s="112"/>
      <c r="B352" s="112"/>
      <c r="C352" s="75"/>
      <c r="D352" s="75"/>
      <c r="E352" s="113" t="s">
        <v>329</v>
      </c>
      <c r="F352" s="10"/>
      <c r="G352" s="1">
        <v>1</v>
      </c>
      <c r="H352" s="67"/>
      <c r="I352" s="75"/>
      <c r="J352" s="59"/>
      <c r="K352" s="61"/>
      <c r="L352" s="62"/>
      <c r="M352" s="59"/>
      <c r="N352" s="4"/>
      <c r="O352" s="4"/>
      <c r="P352" s="4"/>
      <c r="Q352" s="4"/>
      <c r="R352" s="4"/>
      <c r="S352" s="4"/>
      <c r="T352" s="4"/>
      <c r="U352" s="4"/>
      <c r="V352" s="4"/>
      <c r="W352" s="4"/>
      <c r="X352" s="4"/>
    </row>
    <row r="353" spans="1:18" s="4" customFormat="1" ht="19.5" customHeight="1" x14ac:dyDescent="0.2">
      <c r="A353" s="95">
        <v>35</v>
      </c>
      <c r="B353" s="98" t="s">
        <v>435</v>
      </c>
      <c r="C353" s="75">
        <v>422</v>
      </c>
      <c r="D353" s="75" t="s">
        <v>177</v>
      </c>
      <c r="E353" s="75" t="s">
        <v>3</v>
      </c>
      <c r="F353" s="75" t="s">
        <v>83</v>
      </c>
      <c r="G353" s="75">
        <v>1</v>
      </c>
      <c r="H353" s="67"/>
      <c r="I353" s="75" t="s">
        <v>376</v>
      </c>
      <c r="J353" s="47" t="e">
        <f>CONCATENATE("INSERT INTO `medical_vacancies` (`id`, `keyOrganization`, `job`, `division`, `bet`, `measures`) VALUES (NULL, ","'",D353,"', '",#REF!,"', ","'",#REF!,"', ","'",#REF!,"', ","'",#REF!,"');")</f>
        <v>#REF!</v>
      </c>
      <c r="K353" s="43" t="s">
        <v>198</v>
      </c>
      <c r="L353" s="44" t="s">
        <v>199</v>
      </c>
      <c r="M353"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54" spans="1:18" s="4" customFormat="1" ht="19.5" customHeight="1" x14ac:dyDescent="0.2">
      <c r="A354" s="95"/>
      <c r="B354" s="98"/>
      <c r="C354" s="75"/>
      <c r="D354" s="75"/>
      <c r="E354" s="75" t="s">
        <v>7</v>
      </c>
      <c r="F354" s="75" t="s">
        <v>83</v>
      </c>
      <c r="G354" s="66">
        <v>1</v>
      </c>
      <c r="H354" s="67"/>
      <c r="I354" s="75" t="s">
        <v>376</v>
      </c>
      <c r="J354" s="47"/>
      <c r="K354" s="43"/>
      <c r="L354" s="44"/>
      <c r="M354" s="47"/>
    </row>
    <row r="355" spans="1:18" s="4" customFormat="1" ht="19.5" customHeight="1" x14ac:dyDescent="0.2">
      <c r="A355" s="95"/>
      <c r="B355" s="98"/>
      <c r="C355" s="75">
        <v>423</v>
      </c>
      <c r="D355" s="75" t="s">
        <v>177</v>
      </c>
      <c r="E355" s="75" t="s">
        <v>33</v>
      </c>
      <c r="F355" s="75" t="s">
        <v>442</v>
      </c>
      <c r="G355" s="75">
        <v>2</v>
      </c>
      <c r="H355" s="67"/>
      <c r="I355" s="75" t="s">
        <v>144</v>
      </c>
      <c r="J355" s="47" t="e">
        <f>CONCATENATE("INSERT INTO `medical_vacancies` (`id`, `keyOrganization`, `job`, `division`, `bet`, `measures`) VALUES (NULL, ","'",D355,"', '",E401,"', ","'",#REF!,"', ","'",#REF!,"', ","'",I355,"');")</f>
        <v>#REF!</v>
      </c>
      <c r="K355" s="43" t="s">
        <v>198</v>
      </c>
      <c r="L355" s="44" t="s">
        <v>199</v>
      </c>
      <c r="M355"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55" s="90"/>
    </row>
    <row r="356" spans="1:18" s="4" customFormat="1" ht="19.5" customHeight="1" x14ac:dyDescent="0.2">
      <c r="A356" s="95"/>
      <c r="B356" s="98"/>
      <c r="C356" s="75">
        <v>424</v>
      </c>
      <c r="D356" s="75" t="s">
        <v>177</v>
      </c>
      <c r="E356" s="75" t="s">
        <v>28</v>
      </c>
      <c r="F356" s="75" t="s">
        <v>84</v>
      </c>
      <c r="G356" s="75">
        <v>1</v>
      </c>
      <c r="H356" s="67"/>
      <c r="I356" s="75" t="s">
        <v>458</v>
      </c>
      <c r="J356" s="47" t="e">
        <f>CONCATENATE("INSERT INTO `medical_vacancies` (`id`, `keyOrganization`, `job`, `division`, `bet`, `measures`) VALUES (NULL, ","'",D356,"', '",#REF!,"', ","'",F401,"', ","'",#REF!,"', ","'",I356,"');")</f>
        <v>#REF!</v>
      </c>
      <c r="K356" s="43" t="s">
        <v>198</v>
      </c>
      <c r="L356" s="44" t="s">
        <v>199</v>
      </c>
      <c r="M356"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56" s="90"/>
    </row>
    <row r="357" spans="1:18" s="4" customFormat="1" ht="19.5" customHeight="1" x14ac:dyDescent="0.2">
      <c r="A357" s="95"/>
      <c r="B357" s="98"/>
      <c r="C357" s="75"/>
      <c r="D357" s="75"/>
      <c r="E357" s="75" t="s">
        <v>102</v>
      </c>
      <c r="F357" s="75" t="s">
        <v>399</v>
      </c>
      <c r="G357" s="75">
        <v>1</v>
      </c>
      <c r="H357" s="67"/>
      <c r="I357" s="75" t="s">
        <v>138</v>
      </c>
      <c r="J357" s="47"/>
      <c r="K357" s="43"/>
      <c r="L357" s="44"/>
      <c r="M357" s="47"/>
      <c r="R357" s="90"/>
    </row>
    <row r="358" spans="1:18" s="4" customFormat="1" ht="19.5" customHeight="1" x14ac:dyDescent="0.2">
      <c r="A358" s="95"/>
      <c r="B358" s="98"/>
      <c r="C358" s="75">
        <v>425</v>
      </c>
      <c r="D358" s="75" t="s">
        <v>177</v>
      </c>
      <c r="E358" s="75" t="s">
        <v>36</v>
      </c>
      <c r="F358" s="75" t="s">
        <v>105</v>
      </c>
      <c r="G358" s="75">
        <v>1</v>
      </c>
      <c r="H358" s="67"/>
      <c r="I358" s="75" t="s">
        <v>136</v>
      </c>
      <c r="J358" s="47" t="e">
        <f>CONCATENATE("INSERT INTO `medical_vacancies` (`id`, `keyOrganization`, `job`, `division`, `bet`, `measures`) VALUES (NULL, ","'",D358,"', '",E403,"', ","'",#REF!,"', ","'",G402,"', ","'",I353,"');")</f>
        <v>#REF!</v>
      </c>
      <c r="K358" s="43" t="s">
        <v>198</v>
      </c>
      <c r="L358" s="44" t="s">
        <v>199</v>
      </c>
      <c r="M358"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58" s="90"/>
    </row>
    <row r="359" spans="1:18" s="4" customFormat="1" ht="19.5" customHeight="1" x14ac:dyDescent="0.2">
      <c r="A359" s="95"/>
      <c r="B359" s="98"/>
      <c r="C359" s="75">
        <v>427</v>
      </c>
      <c r="D359" s="75" t="s">
        <v>177</v>
      </c>
      <c r="E359" s="75" t="s">
        <v>59</v>
      </c>
      <c r="F359" s="75" t="s">
        <v>84</v>
      </c>
      <c r="G359" s="75">
        <v>4</v>
      </c>
      <c r="H359" s="67"/>
      <c r="I359" s="75" t="s">
        <v>136</v>
      </c>
      <c r="J359" s="47" t="e">
        <f>CONCATENATE("INSERT INTO `medical_vacancies` (`id`, `keyOrganization`, `job`, `division`, `bet`, `measures`) VALUES (NULL, ","'",D359,"', '",#REF!,"', ","'",F402,"', ","'",G403,"', ","'",I357,"');")</f>
        <v>#REF!</v>
      </c>
      <c r="K359" s="43" t="s">
        <v>198</v>
      </c>
      <c r="L359" s="44" t="s">
        <v>199</v>
      </c>
      <c r="M359"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59" s="90"/>
    </row>
    <row r="360" spans="1:18" s="4" customFormat="1" ht="19.5" customHeight="1" x14ac:dyDescent="0.2">
      <c r="A360" s="95"/>
      <c r="B360" s="98"/>
      <c r="C360" s="75">
        <v>428</v>
      </c>
      <c r="D360" s="75" t="s">
        <v>177</v>
      </c>
      <c r="E360" s="66" t="s">
        <v>128</v>
      </c>
      <c r="F360" s="66" t="s">
        <v>83</v>
      </c>
      <c r="G360" s="75">
        <v>1</v>
      </c>
      <c r="H360" s="67"/>
      <c r="I360" s="75" t="s">
        <v>136</v>
      </c>
      <c r="J360" s="47" t="e">
        <f>CONCATENATE("INSERT INTO `medical_vacancies` (`id`, `keyOrganization`, `job`, `division`, `bet`, `measures`) VALUES (NULL, ","'",D360,"', '",#REF!,"', ","'",#REF!,"', ","'",#REF!,"', ","'",I360,"');")</f>
        <v>#REF!</v>
      </c>
      <c r="K360" s="43" t="s">
        <v>198</v>
      </c>
      <c r="L360" s="44" t="s">
        <v>199</v>
      </c>
      <c r="M360"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60" s="90"/>
    </row>
    <row r="361" spans="1:18" s="4" customFormat="1" ht="19.5" customHeight="1" x14ac:dyDescent="0.2">
      <c r="A361" s="95"/>
      <c r="B361" s="98"/>
      <c r="C361" s="75">
        <v>430</v>
      </c>
      <c r="D361" s="75" t="s">
        <v>177</v>
      </c>
      <c r="E361" s="78" t="s">
        <v>328</v>
      </c>
      <c r="F361" s="75"/>
      <c r="G361" s="1">
        <v>5</v>
      </c>
      <c r="H361" s="67"/>
      <c r="I361" s="75"/>
      <c r="J361" s="47" t="e">
        <f>CONCATENATE("INSERT INTO `medical_vacancies` (`id`, `keyOrganization`, `job`, `division`, `bet`, `measures`) VALUES (NULL, ","'",D361,"', '",#REF!,"', ","'",#REF!,"', ","'",#REF!,"', ","'",I359,"');")</f>
        <v>#REF!</v>
      </c>
      <c r="K361" s="43" t="s">
        <v>198</v>
      </c>
      <c r="L361" s="44" t="s">
        <v>199</v>
      </c>
      <c r="M361" s="47" t="str">
        <f t="shared" si="9"/>
        <v>&lt;div id='entry'&gt;&lt;/div&gt;
&lt;link rel='stylesheet' href='http://h90428dg.beget.tech/css/style_doctor.css'&gt;
&lt;script src='https://yastatic.net/s3/frontend/forms/_/embed.js'&gt;&lt;/script&gt;
&lt;script src='http://h90428dg.beget.tech/js/POST_Request.js'&gt;&lt;/script&gt;
&lt;script&gt;let data = display('chaplygin-crb');&lt;/script&gt;</v>
      </c>
      <c r="R361" s="90"/>
    </row>
    <row r="362" spans="1:18" s="4" customFormat="1" ht="19.5" customHeight="1" x14ac:dyDescent="0.2">
      <c r="A362" s="95"/>
      <c r="B362" s="98"/>
      <c r="C362" s="75"/>
      <c r="D362" s="75"/>
      <c r="E362" s="113" t="s">
        <v>329</v>
      </c>
      <c r="F362" s="75"/>
      <c r="G362" s="79">
        <v>6</v>
      </c>
      <c r="H362" s="67"/>
      <c r="I362" s="75"/>
      <c r="J362" s="47"/>
      <c r="K362" s="43"/>
      <c r="L362" s="44"/>
      <c r="M362" s="47"/>
    </row>
    <row r="363" spans="1:18" s="4" customFormat="1" ht="19.5" customHeight="1" x14ac:dyDescent="0.2">
      <c r="A363" s="95">
        <v>36</v>
      </c>
      <c r="B363" s="98" t="s">
        <v>98</v>
      </c>
      <c r="C363" s="75">
        <v>438</v>
      </c>
      <c r="D363" s="75" t="s">
        <v>178</v>
      </c>
      <c r="E363" s="66" t="s">
        <v>6</v>
      </c>
      <c r="F363" s="66" t="s">
        <v>84</v>
      </c>
      <c r="G363" s="66">
        <v>2</v>
      </c>
      <c r="H363" s="67"/>
      <c r="I363" s="75"/>
      <c r="J363" s="47" t="e">
        <f>CONCATENATE("INSERT INTO `medical_vacancies` (`id`, `keyOrganization`, `job`, `division`, `bet`, `measures`) VALUES (NULL, ","'",D363,"', '",#REF!,"', ","'",#REF!,"', ","'",#REF!,"', ","'",I363,"');")</f>
        <v>#REF!</v>
      </c>
      <c r="K363" s="43" t="s">
        <v>198</v>
      </c>
      <c r="L363" s="44" t="s">
        <v>199</v>
      </c>
      <c r="M363" s="47" t="str">
        <f t="shared" si="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64" spans="1:18" s="4" customFormat="1" ht="19.5" customHeight="1" x14ac:dyDescent="0.2">
      <c r="A364" s="95"/>
      <c r="B364" s="98"/>
      <c r="C364" s="75"/>
      <c r="D364" s="75"/>
      <c r="E364" s="66" t="s">
        <v>387</v>
      </c>
      <c r="F364" s="66" t="s">
        <v>84</v>
      </c>
      <c r="G364" s="66">
        <v>2</v>
      </c>
      <c r="H364" s="67"/>
      <c r="I364" s="75"/>
      <c r="J364" s="47"/>
      <c r="K364" s="43"/>
      <c r="L364" s="44"/>
      <c r="M364" s="47"/>
    </row>
    <row r="365" spans="1:18" s="4" customFormat="1" ht="19.5" customHeight="1" x14ac:dyDescent="0.2">
      <c r="A365" s="95"/>
      <c r="B365" s="98"/>
      <c r="C365" s="75">
        <v>439</v>
      </c>
      <c r="D365" s="75" t="s">
        <v>178</v>
      </c>
      <c r="E365" s="66" t="s">
        <v>92</v>
      </c>
      <c r="F365" s="66" t="s">
        <v>84</v>
      </c>
      <c r="G365" s="66">
        <v>1</v>
      </c>
      <c r="H365" s="67"/>
      <c r="I365" s="75"/>
      <c r="J365" s="47" t="e">
        <f>CONCATENATE("INSERT INTO `medical_vacancies` (`id`, `keyOrganization`, `job`, `division`, `bet`, `measures`) VALUES (NULL, ","'",D365,"', '",#REF!,"', ","'",#REF!,"', ","'",#REF!,"', ","'",I365,"');")</f>
        <v>#REF!</v>
      </c>
      <c r="K365" s="43" t="s">
        <v>198</v>
      </c>
      <c r="L365" s="44" t="s">
        <v>199</v>
      </c>
      <c r="M365" s="47" t="str">
        <f t="shared" si="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66" spans="1:18" s="4" customFormat="1" ht="23.25" customHeight="1" x14ac:dyDescent="0.2">
      <c r="A366" s="95"/>
      <c r="B366" s="98"/>
      <c r="C366" s="75">
        <v>440</v>
      </c>
      <c r="D366" s="75" t="s">
        <v>178</v>
      </c>
      <c r="E366" s="66" t="s">
        <v>388</v>
      </c>
      <c r="F366" s="66" t="s">
        <v>84</v>
      </c>
      <c r="G366" s="66">
        <v>2</v>
      </c>
      <c r="H366" s="67"/>
      <c r="I366" s="75"/>
      <c r="J366" s="47" t="e">
        <f>CONCATENATE("INSERT INTO `medical_vacancies` (`id`, `keyOrganization`, `job`, `division`, `bet`, `measures`) VALUES (NULL, ","'",D366,"', '",#REF!,"', ","'",#REF!,"', ","'",#REF!,"', ","'",I366,"');")</f>
        <v>#REF!</v>
      </c>
      <c r="K366" s="43" t="s">
        <v>198</v>
      </c>
      <c r="L366" s="44" t="s">
        <v>199</v>
      </c>
      <c r="M366" s="47" t="str">
        <f t="shared" si="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67" spans="1:18" s="4" customFormat="1" ht="19.5" customHeight="1" x14ac:dyDescent="0.2">
      <c r="A367" s="95"/>
      <c r="B367" s="98"/>
      <c r="C367" s="75">
        <v>441</v>
      </c>
      <c r="D367" s="75" t="s">
        <v>178</v>
      </c>
      <c r="E367" s="66" t="s">
        <v>21</v>
      </c>
      <c r="F367" s="66" t="s">
        <v>440</v>
      </c>
      <c r="G367" s="66">
        <v>3</v>
      </c>
      <c r="H367" s="67"/>
      <c r="I367" s="75"/>
      <c r="J367" s="47" t="e">
        <f>CONCATENATE("INSERT INTO `medical_vacancies` (`id`, `keyOrganization`, `job`, `division`, `bet`, `measures`) VALUES (NULL, ","'",D367,"', '",#REF!,"', ","'",#REF!,"', ","'",#REF!,"', ","'",I367,"');")</f>
        <v>#REF!</v>
      </c>
      <c r="K367" s="43" t="s">
        <v>198</v>
      </c>
      <c r="L367" s="44" t="s">
        <v>199</v>
      </c>
      <c r="M367" s="47" t="str">
        <f t="shared" si="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68" spans="1:18" s="4" customFormat="1" ht="19.5" customHeight="1" x14ac:dyDescent="0.2">
      <c r="A368" s="95"/>
      <c r="B368" s="98"/>
      <c r="C368" s="75"/>
      <c r="D368" s="75"/>
      <c r="E368" s="66" t="s">
        <v>20</v>
      </c>
      <c r="F368" s="66" t="s">
        <v>84</v>
      </c>
      <c r="G368" s="66">
        <v>5</v>
      </c>
      <c r="H368" s="67"/>
      <c r="I368" s="75" t="s">
        <v>376</v>
      </c>
      <c r="J368" s="47"/>
      <c r="K368" s="43"/>
      <c r="L368" s="44"/>
      <c r="M368" s="47"/>
    </row>
    <row r="369" spans="1:13" s="4" customFormat="1" ht="19.5" customHeight="1" x14ac:dyDescent="0.2">
      <c r="A369" s="95"/>
      <c r="B369" s="98"/>
      <c r="C369" s="75"/>
      <c r="D369" s="75"/>
      <c r="E369" s="66" t="s">
        <v>389</v>
      </c>
      <c r="F369" s="66" t="s">
        <v>84</v>
      </c>
      <c r="G369" s="66">
        <v>2</v>
      </c>
      <c r="H369" s="67"/>
      <c r="I369" s="75" t="s">
        <v>376</v>
      </c>
      <c r="J369" s="47"/>
      <c r="K369" s="43"/>
      <c r="L369" s="44"/>
      <c r="M369" s="47"/>
    </row>
    <row r="370" spans="1:13" s="4" customFormat="1" ht="19.5" customHeight="1" x14ac:dyDescent="0.2">
      <c r="A370" s="95"/>
      <c r="B370" s="98"/>
      <c r="C370" s="75"/>
      <c r="D370" s="75"/>
      <c r="E370" s="66" t="s">
        <v>11</v>
      </c>
      <c r="F370" s="66" t="s">
        <v>84</v>
      </c>
      <c r="G370" s="66">
        <v>2</v>
      </c>
      <c r="H370" s="67"/>
      <c r="I370" s="75"/>
      <c r="J370" s="47"/>
      <c r="K370" s="43"/>
      <c r="L370" s="44"/>
      <c r="M370" s="47"/>
    </row>
    <row r="371" spans="1:13" s="4" customFormat="1" ht="19.5" customHeight="1" x14ac:dyDescent="0.2">
      <c r="A371" s="95"/>
      <c r="B371" s="98"/>
      <c r="C371" s="75"/>
      <c r="D371" s="75"/>
      <c r="E371" s="66" t="s">
        <v>8</v>
      </c>
      <c r="F371" s="66" t="s">
        <v>84</v>
      </c>
      <c r="G371" s="66">
        <v>2</v>
      </c>
      <c r="H371" s="67"/>
      <c r="I371" s="75"/>
      <c r="J371" s="47"/>
      <c r="K371" s="43"/>
      <c r="L371" s="44"/>
      <c r="M371" s="47"/>
    </row>
    <row r="372" spans="1:13" s="4" customFormat="1" ht="19.5" customHeight="1" x14ac:dyDescent="0.2">
      <c r="A372" s="95"/>
      <c r="B372" s="98"/>
      <c r="C372" s="75"/>
      <c r="D372" s="75"/>
      <c r="E372" s="66" t="s">
        <v>441</v>
      </c>
      <c r="F372" s="66" t="s">
        <v>84</v>
      </c>
      <c r="G372" s="66">
        <v>1</v>
      </c>
      <c r="H372" s="67"/>
      <c r="I372" s="75"/>
      <c r="J372" s="47"/>
      <c r="K372" s="43"/>
      <c r="L372" s="44"/>
      <c r="M372" s="47"/>
    </row>
    <row r="373" spans="1:13" s="4" customFormat="1" ht="19.5" customHeight="1" x14ac:dyDescent="0.2">
      <c r="A373" s="95"/>
      <c r="B373" s="98"/>
      <c r="C373" s="75"/>
      <c r="D373" s="75"/>
      <c r="E373" s="88" t="s">
        <v>95</v>
      </c>
      <c r="F373" s="88" t="s">
        <v>312</v>
      </c>
      <c r="G373" s="82">
        <v>10</v>
      </c>
      <c r="H373" s="89"/>
      <c r="I373" s="88"/>
      <c r="J373" s="47"/>
      <c r="K373" s="43"/>
      <c r="L373" s="44"/>
      <c r="M373" s="47"/>
    </row>
    <row r="374" spans="1:13" s="4" customFormat="1" ht="19.5" customHeight="1" x14ac:dyDescent="0.2">
      <c r="A374" s="95"/>
      <c r="B374" s="98"/>
      <c r="C374" s="75"/>
      <c r="D374" s="75"/>
      <c r="E374" s="75" t="s">
        <v>207</v>
      </c>
      <c r="F374" s="75" t="s">
        <v>84</v>
      </c>
      <c r="G374" s="75">
        <v>15</v>
      </c>
      <c r="H374" s="67"/>
      <c r="I374" s="75"/>
      <c r="J374" s="47"/>
      <c r="K374" s="43"/>
      <c r="L374" s="44"/>
      <c r="M374" s="47"/>
    </row>
    <row r="375" spans="1:13" s="4" customFormat="1" ht="19.5" customHeight="1" x14ac:dyDescent="0.2">
      <c r="A375" s="95"/>
      <c r="B375" s="98"/>
      <c r="C375" s="75"/>
      <c r="D375" s="75"/>
      <c r="E375" s="75" t="s">
        <v>44</v>
      </c>
      <c r="F375" s="75" t="s">
        <v>84</v>
      </c>
      <c r="G375" s="75">
        <v>10</v>
      </c>
      <c r="H375" s="67"/>
      <c r="J375" s="47"/>
      <c r="K375" s="43"/>
      <c r="L375" s="44"/>
      <c r="M375" s="47"/>
    </row>
    <row r="376" spans="1:13" s="4" customFormat="1" ht="19.5" customHeight="1" x14ac:dyDescent="0.2">
      <c r="A376" s="95"/>
      <c r="B376" s="98"/>
      <c r="C376" s="75"/>
      <c r="D376" s="75"/>
      <c r="E376" s="75" t="s">
        <v>355</v>
      </c>
      <c r="F376" s="75" t="s">
        <v>395</v>
      </c>
      <c r="G376" s="75">
        <v>2</v>
      </c>
      <c r="H376" s="67"/>
      <c r="I376" s="75"/>
      <c r="J376" s="47"/>
      <c r="K376" s="43"/>
      <c r="L376" s="44"/>
      <c r="M376" s="47"/>
    </row>
    <row r="377" spans="1:13" s="4" customFormat="1" ht="19.5" customHeight="1" x14ac:dyDescent="0.2">
      <c r="A377" s="95"/>
      <c r="B377" s="98"/>
      <c r="C377" s="75"/>
      <c r="D377" s="75"/>
      <c r="E377" s="75" t="s">
        <v>203</v>
      </c>
      <c r="F377" s="75" t="s">
        <v>83</v>
      </c>
      <c r="G377" s="75">
        <v>4</v>
      </c>
      <c r="H377" s="67"/>
      <c r="I377" s="75"/>
      <c r="J377" s="47"/>
      <c r="K377" s="43"/>
      <c r="L377" s="44"/>
      <c r="M377" s="47"/>
    </row>
    <row r="378" spans="1:13" s="4" customFormat="1" ht="19.5" customHeight="1" x14ac:dyDescent="0.2">
      <c r="A378" s="95"/>
      <c r="B378" s="98"/>
      <c r="C378" s="75"/>
      <c r="D378" s="75"/>
      <c r="E378" s="75" t="s">
        <v>106</v>
      </c>
      <c r="F378" s="75" t="s">
        <v>84</v>
      </c>
      <c r="G378" s="75">
        <v>3</v>
      </c>
      <c r="H378" s="67"/>
      <c r="I378" s="75"/>
      <c r="J378" s="47"/>
      <c r="K378" s="43"/>
      <c r="L378" s="44"/>
      <c r="M378" s="47"/>
    </row>
    <row r="379" spans="1:13" s="4" customFormat="1" ht="19.5" customHeight="1" x14ac:dyDescent="0.2">
      <c r="A379" s="95"/>
      <c r="B379" s="98"/>
      <c r="C379" s="75"/>
      <c r="D379" s="75"/>
      <c r="E379" s="75" t="s">
        <v>382</v>
      </c>
      <c r="F379" s="75" t="s">
        <v>365</v>
      </c>
      <c r="G379" s="75">
        <v>2</v>
      </c>
      <c r="H379" s="67"/>
      <c r="I379" s="75"/>
      <c r="J379" s="47"/>
      <c r="K379" s="43"/>
      <c r="L379" s="44"/>
      <c r="M379" s="47"/>
    </row>
    <row r="380" spans="1:13" s="4" customFormat="1" ht="19.5" customHeight="1" x14ac:dyDescent="0.2">
      <c r="A380" s="95"/>
      <c r="B380" s="98"/>
      <c r="C380" s="75"/>
      <c r="D380" s="75"/>
      <c r="E380" s="66" t="s">
        <v>363</v>
      </c>
      <c r="F380" s="82" t="s">
        <v>84</v>
      </c>
      <c r="G380" s="75">
        <v>6</v>
      </c>
      <c r="H380" s="67"/>
      <c r="I380" s="75"/>
      <c r="J380" s="47"/>
      <c r="K380" s="43"/>
      <c r="L380" s="44"/>
      <c r="M380" s="47"/>
    </row>
    <row r="381" spans="1:13" s="4" customFormat="1" ht="19.5" customHeight="1" x14ac:dyDescent="0.2">
      <c r="A381" s="95"/>
      <c r="B381" s="98"/>
      <c r="C381" s="75"/>
      <c r="D381" s="75"/>
      <c r="E381" s="80" t="s">
        <v>60</v>
      </c>
      <c r="F381" s="121" t="s">
        <v>84</v>
      </c>
      <c r="G381" s="82">
        <v>3</v>
      </c>
      <c r="H381" s="67"/>
      <c r="I381" s="75"/>
      <c r="J381" s="47"/>
      <c r="K381" s="43"/>
      <c r="L381" s="44"/>
      <c r="M381" s="47"/>
    </row>
    <row r="382" spans="1:13" s="4" customFormat="1" ht="19.5" customHeight="1" x14ac:dyDescent="0.2">
      <c r="A382" s="95"/>
      <c r="B382" s="98"/>
      <c r="C382" s="75"/>
      <c r="D382" s="75"/>
      <c r="E382" s="75" t="s">
        <v>364</v>
      </c>
      <c r="F382" s="68" t="s">
        <v>365</v>
      </c>
      <c r="G382" s="80">
        <v>2</v>
      </c>
      <c r="H382" s="67"/>
      <c r="I382" s="75"/>
      <c r="J382" s="47"/>
      <c r="K382" s="43"/>
      <c r="L382" s="44"/>
      <c r="M382" s="47"/>
    </row>
    <row r="383" spans="1:13" s="4" customFormat="1" ht="19.5" customHeight="1" x14ac:dyDescent="0.2">
      <c r="A383" s="95"/>
      <c r="B383" s="98"/>
      <c r="C383" s="75"/>
      <c r="D383" s="75"/>
      <c r="E383" s="75" t="s">
        <v>42</v>
      </c>
      <c r="F383" s="68" t="s">
        <v>84</v>
      </c>
      <c r="G383" s="75">
        <v>10</v>
      </c>
      <c r="H383" s="67"/>
      <c r="I383" s="75"/>
      <c r="J383" s="47"/>
      <c r="K383" s="43"/>
      <c r="L383" s="44"/>
      <c r="M383" s="47"/>
    </row>
    <row r="384" spans="1:13" s="4" customFormat="1" ht="19.5" customHeight="1" x14ac:dyDescent="0.2">
      <c r="A384" s="95"/>
      <c r="B384" s="98"/>
      <c r="C384" s="75"/>
      <c r="D384" s="75"/>
      <c r="E384" s="66" t="s">
        <v>414</v>
      </c>
      <c r="F384" s="82" t="s">
        <v>84</v>
      </c>
      <c r="G384" s="75">
        <v>4</v>
      </c>
      <c r="H384" s="67"/>
      <c r="I384" s="75"/>
      <c r="J384" s="47"/>
      <c r="K384" s="43"/>
      <c r="L384" s="44"/>
      <c r="M384" s="47"/>
    </row>
    <row r="385" spans="1:13" s="4" customFormat="1" ht="19.5" customHeight="1" x14ac:dyDescent="0.2">
      <c r="A385" s="95"/>
      <c r="B385" s="98"/>
      <c r="C385" s="75"/>
      <c r="D385" s="75"/>
      <c r="E385" s="78" t="s">
        <v>328</v>
      </c>
      <c r="F385" s="75"/>
      <c r="G385" s="79">
        <v>22</v>
      </c>
      <c r="H385" s="67"/>
      <c r="I385" s="75"/>
      <c r="J385" s="47"/>
      <c r="K385" s="43"/>
      <c r="L385" s="44"/>
      <c r="M385" s="47"/>
    </row>
    <row r="386" spans="1:13" s="4" customFormat="1" ht="19.5" customHeight="1" x14ac:dyDescent="0.2">
      <c r="A386" s="95"/>
      <c r="B386" s="98"/>
      <c r="C386" s="75"/>
      <c r="D386" s="75"/>
      <c r="E386" s="113" t="s">
        <v>329</v>
      </c>
      <c r="F386" s="75"/>
      <c r="G386" s="79">
        <v>44</v>
      </c>
      <c r="H386" s="67"/>
      <c r="I386" s="75"/>
      <c r="J386" s="47"/>
      <c r="K386" s="43"/>
      <c r="L386" s="44"/>
      <c r="M386" s="47"/>
    </row>
    <row r="387" spans="1:13" s="4" customFormat="1" ht="19.5" customHeight="1" x14ac:dyDescent="0.2">
      <c r="A387" s="95">
        <v>37</v>
      </c>
      <c r="B387" s="98" t="s">
        <v>112</v>
      </c>
      <c r="C387" s="75">
        <v>445</v>
      </c>
      <c r="D387" s="75" t="s">
        <v>179</v>
      </c>
      <c r="E387" s="80" t="s">
        <v>8</v>
      </c>
      <c r="F387" s="80" t="s">
        <v>83</v>
      </c>
      <c r="G387" s="80">
        <v>1</v>
      </c>
      <c r="H387" s="67"/>
      <c r="I387" s="10"/>
      <c r="J387" s="47" t="e">
        <f>CONCATENATE("INSERT INTO `medical_vacancies` (`id`, `keyOrganization`, `job`, `division`, `bet`, `measures`) VALUES (NULL, ","'",D387,"', '",#REF!,"', ","'",F425,"', ","'",#REF!,"', ","'",I388,"');")</f>
        <v>#REF!</v>
      </c>
      <c r="K387" s="43" t="s">
        <v>198</v>
      </c>
      <c r="L387" s="44" t="s">
        <v>199</v>
      </c>
      <c r="M387" s="47" t="str">
        <f t="shared" ref="M387:M482" si="10">CONCATENATE(K387,D387,L387)</f>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88" spans="1:13" s="4" customFormat="1" ht="19.5" customHeight="1" x14ac:dyDescent="0.2">
      <c r="A388" s="95"/>
      <c r="B388" s="98"/>
      <c r="C388" s="75"/>
      <c r="D388" s="75"/>
      <c r="E388" s="80" t="s">
        <v>7</v>
      </c>
      <c r="F388" s="80" t="s">
        <v>84</v>
      </c>
      <c r="G388" s="80">
        <v>1</v>
      </c>
      <c r="H388" s="67"/>
      <c r="I388" s="75" t="s">
        <v>376</v>
      </c>
      <c r="J388" s="47"/>
      <c r="K388" s="43"/>
      <c r="L388" s="44"/>
      <c r="M388" s="47"/>
    </row>
    <row r="389" spans="1:13" s="4" customFormat="1" ht="19.5" customHeight="1" x14ac:dyDescent="0.2">
      <c r="A389" s="95"/>
      <c r="B389" s="98"/>
      <c r="C389" s="75"/>
      <c r="D389" s="75"/>
      <c r="E389" s="80" t="s">
        <v>93</v>
      </c>
      <c r="F389" s="80" t="s">
        <v>83</v>
      </c>
      <c r="G389" s="80">
        <v>2</v>
      </c>
      <c r="H389" s="67"/>
      <c r="I389" s="75" t="s">
        <v>376</v>
      </c>
      <c r="J389" s="47"/>
      <c r="K389" s="43"/>
      <c r="L389" s="44"/>
      <c r="M389" s="47"/>
    </row>
    <row r="390" spans="1:13" s="4" customFormat="1" ht="19.5" customHeight="1" x14ac:dyDescent="0.2">
      <c r="A390" s="95"/>
      <c r="B390" s="98"/>
      <c r="C390" s="75">
        <v>446</v>
      </c>
      <c r="D390" s="75" t="s">
        <v>179</v>
      </c>
      <c r="E390" s="80" t="s">
        <v>18</v>
      </c>
      <c r="F390" s="80" t="s">
        <v>83</v>
      </c>
      <c r="G390" s="80">
        <v>1</v>
      </c>
      <c r="H390" s="67"/>
      <c r="I390" s="75" t="s">
        <v>376</v>
      </c>
      <c r="J390" s="47" t="e">
        <f>CONCATENATE("INSERT INTO `medical_vacancies` (`id`, `keyOrganization`, `job`, `division`, `bet`, `measures`) VALUES (NULL, ","'",D390,"', '",E427,"', ","'",F426,"', ","'",G427,"', ","'",#REF!,"');")</f>
        <v>#REF!</v>
      </c>
      <c r="K390" s="43" t="s">
        <v>198</v>
      </c>
      <c r="L390" s="44" t="s">
        <v>199</v>
      </c>
      <c r="M390"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1" spans="1:13" s="4" customFormat="1" ht="19.5" customHeight="1" x14ac:dyDescent="0.2">
      <c r="A391" s="95"/>
      <c r="B391" s="98"/>
      <c r="C391" s="75">
        <v>447</v>
      </c>
      <c r="D391" s="75" t="s">
        <v>179</v>
      </c>
      <c r="E391" s="80" t="s">
        <v>28</v>
      </c>
      <c r="F391" s="80" t="s">
        <v>83</v>
      </c>
      <c r="G391" s="80">
        <v>1</v>
      </c>
      <c r="H391" s="67"/>
      <c r="I391" s="10"/>
      <c r="J391" s="47" t="e">
        <f>CONCATENATE("INSERT INTO `medical_vacancies` (`id`, `keyOrganization`, `job`, `division`, `bet`, `measures`) VALUES (NULL, ","'",D391,"', '",#REF!,"', ","'",F427,"', ","'",G428,"', ","'",I389,"');")</f>
        <v>#REF!</v>
      </c>
      <c r="K391" s="43" t="s">
        <v>198</v>
      </c>
      <c r="L391" s="44" t="s">
        <v>199</v>
      </c>
      <c r="M391"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2" spans="1:13" s="4" customFormat="1" ht="19.5" customHeight="1" x14ac:dyDescent="0.2">
      <c r="A392" s="95"/>
      <c r="B392" s="98"/>
      <c r="C392" s="75">
        <v>448</v>
      </c>
      <c r="D392" s="75" t="s">
        <v>179</v>
      </c>
      <c r="E392" s="80" t="s">
        <v>21</v>
      </c>
      <c r="F392" s="80" t="s">
        <v>84</v>
      </c>
      <c r="G392" s="80">
        <v>2</v>
      </c>
      <c r="H392" s="67"/>
      <c r="I392" s="75"/>
      <c r="J392" s="47" t="e">
        <f>CONCATENATE("INSERT INTO `medical_vacancies` (`id`, `keyOrganization`, `job`, `division`, `bet`, `measures`) VALUES (NULL, ","'",D392,"', '",E431,"', ","'",#REF!,"', ","'",#REF!,"', ","'",#REF!,"');")</f>
        <v>#REF!</v>
      </c>
      <c r="K392" s="43" t="s">
        <v>198</v>
      </c>
      <c r="L392" s="44" t="s">
        <v>199</v>
      </c>
      <c r="M392"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3" spans="1:13" s="4" customFormat="1" ht="19.5" customHeight="1" x14ac:dyDescent="0.2">
      <c r="A393" s="95"/>
      <c r="B393" s="98"/>
      <c r="C393" s="75"/>
      <c r="D393" s="75"/>
      <c r="E393" s="80" t="s">
        <v>21</v>
      </c>
      <c r="F393" s="80" t="s">
        <v>390</v>
      </c>
      <c r="G393" s="80">
        <v>2</v>
      </c>
      <c r="H393" s="67"/>
      <c r="I393" s="75"/>
      <c r="J393" s="47"/>
      <c r="K393" s="43"/>
      <c r="L393" s="44"/>
      <c r="M393" s="47"/>
    </row>
    <row r="394" spans="1:13" s="4" customFormat="1" ht="19.5" customHeight="1" x14ac:dyDescent="0.2">
      <c r="A394" s="95"/>
      <c r="B394" s="98"/>
      <c r="C394" s="75">
        <v>449</v>
      </c>
      <c r="D394" s="75" t="s">
        <v>179</v>
      </c>
      <c r="E394" s="120" t="s">
        <v>62</v>
      </c>
      <c r="F394" s="120" t="s">
        <v>83</v>
      </c>
      <c r="G394" s="80">
        <v>1</v>
      </c>
      <c r="H394" s="67"/>
      <c r="I394" s="75" t="s">
        <v>376</v>
      </c>
      <c r="J394" s="47" t="e">
        <f>CONCATENATE("INSERT INTO `medical_vacancies` (`id`, `keyOrganization`, `job`, `division`, `bet`, `measures`) VALUES (NULL, ","'",D394,"', '",#REF!,"', ","'",F431,"', ","'",#REF!,"', ","'",#REF!,"');")</f>
        <v>#REF!</v>
      </c>
      <c r="K394" s="43" t="s">
        <v>198</v>
      </c>
      <c r="L394" s="44" t="s">
        <v>199</v>
      </c>
      <c r="M394"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5" spans="1:13" s="4" customFormat="1" ht="19.5" customHeight="1" x14ac:dyDescent="0.25">
      <c r="A395" s="95"/>
      <c r="B395" s="98"/>
      <c r="C395" s="75">
        <v>451</v>
      </c>
      <c r="D395" s="75" t="s">
        <v>179</v>
      </c>
      <c r="E395" s="120" t="s">
        <v>422</v>
      </c>
      <c r="F395" s="120" t="s">
        <v>83</v>
      </c>
      <c r="G395" s="120">
        <v>1</v>
      </c>
      <c r="H395" s="117"/>
      <c r="I395" s="75" t="s">
        <v>376</v>
      </c>
      <c r="J395" s="47" t="e">
        <f>CONCATENATE("INSERT INTO `medical_vacancies` (`id`, `keyOrganization`, `job`, `division`, `bet`, `measures`) VALUES (NULL, ","'",D395,"', '",#REF!,"', ","'",#REF!,"', ","'",#REF!,"', ","'",I392,"');")</f>
        <v>#REF!</v>
      </c>
      <c r="K395" s="43" t="s">
        <v>198</v>
      </c>
      <c r="L395" s="44" t="s">
        <v>199</v>
      </c>
      <c r="M395"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6" spans="1:13" s="4" customFormat="1" ht="19.5" customHeight="1" x14ac:dyDescent="0.25">
      <c r="A396" s="95"/>
      <c r="B396" s="98"/>
      <c r="C396" s="75"/>
      <c r="D396" s="75"/>
      <c r="E396" s="120" t="s">
        <v>85</v>
      </c>
      <c r="F396" s="120" t="s">
        <v>83</v>
      </c>
      <c r="G396" s="120">
        <v>2</v>
      </c>
      <c r="H396" s="117"/>
      <c r="I396" s="10"/>
      <c r="J396" s="47"/>
      <c r="K396" s="43"/>
      <c r="L396" s="44"/>
      <c r="M396" s="47"/>
    </row>
    <row r="397" spans="1:13" s="4" customFormat="1" ht="19.5" customHeight="1" x14ac:dyDescent="0.25">
      <c r="A397" s="95"/>
      <c r="B397" s="98"/>
      <c r="C397" s="75"/>
      <c r="D397" s="75"/>
      <c r="E397" s="120" t="s">
        <v>6</v>
      </c>
      <c r="F397" s="120" t="s">
        <v>204</v>
      </c>
      <c r="G397" s="120">
        <v>3</v>
      </c>
      <c r="H397" s="117"/>
      <c r="I397" s="10"/>
      <c r="J397" s="47"/>
      <c r="K397" s="43"/>
      <c r="L397" s="44"/>
      <c r="M397" s="47"/>
    </row>
    <row r="398" spans="1:13" s="4" customFormat="1" ht="19.5" customHeight="1" x14ac:dyDescent="0.25">
      <c r="A398" s="95"/>
      <c r="B398" s="98"/>
      <c r="C398" s="75"/>
      <c r="D398" s="75"/>
      <c r="E398" s="120" t="s">
        <v>19</v>
      </c>
      <c r="F398" s="120" t="s">
        <v>83</v>
      </c>
      <c r="G398" s="120">
        <v>1</v>
      </c>
      <c r="H398" s="117"/>
      <c r="I398" s="75" t="s">
        <v>376</v>
      </c>
      <c r="J398" s="47"/>
      <c r="K398" s="43"/>
      <c r="L398" s="44"/>
      <c r="M398" s="47"/>
    </row>
    <row r="399" spans="1:13" s="4" customFormat="1" ht="19.5" customHeight="1" x14ac:dyDescent="0.25">
      <c r="A399" s="95"/>
      <c r="B399" s="98"/>
      <c r="C399" s="75"/>
      <c r="D399" s="75"/>
      <c r="E399" s="80" t="s">
        <v>322</v>
      </c>
      <c r="F399" s="80" t="s">
        <v>83</v>
      </c>
      <c r="G399" s="120">
        <v>1</v>
      </c>
      <c r="H399" s="117"/>
      <c r="I399" s="10"/>
      <c r="J399" s="47"/>
      <c r="K399" s="43"/>
      <c r="L399" s="44"/>
      <c r="M399" s="47"/>
    </row>
    <row r="400" spans="1:13" s="4" customFormat="1" ht="19.5" customHeight="1" x14ac:dyDescent="0.25">
      <c r="A400" s="95"/>
      <c r="B400" s="98"/>
      <c r="C400" s="75"/>
      <c r="D400" s="75"/>
      <c r="E400" s="80" t="s">
        <v>95</v>
      </c>
      <c r="F400" s="80" t="s">
        <v>84</v>
      </c>
      <c r="G400" s="80">
        <v>3</v>
      </c>
      <c r="H400" s="117"/>
      <c r="I400" s="75"/>
      <c r="J400" s="47"/>
      <c r="K400" s="43"/>
      <c r="L400" s="44"/>
      <c r="M400" s="47"/>
    </row>
    <row r="401" spans="1:13" s="4" customFormat="1" ht="19.5" customHeight="1" x14ac:dyDescent="0.25">
      <c r="A401" s="95"/>
      <c r="B401" s="98"/>
      <c r="C401" s="75"/>
      <c r="D401" s="75"/>
      <c r="E401" s="75" t="s">
        <v>32</v>
      </c>
      <c r="F401" s="75" t="s">
        <v>83</v>
      </c>
      <c r="G401" s="120">
        <v>1</v>
      </c>
      <c r="H401" s="117"/>
      <c r="I401" s="10"/>
      <c r="J401" s="47"/>
      <c r="K401" s="43"/>
      <c r="L401" s="44"/>
      <c r="M401" s="47"/>
    </row>
    <row r="402" spans="1:13" s="4" customFormat="1" ht="21" customHeight="1" x14ac:dyDescent="0.25">
      <c r="A402" s="95"/>
      <c r="B402" s="98"/>
      <c r="C402" s="75">
        <v>454</v>
      </c>
      <c r="D402" s="75" t="s">
        <v>179</v>
      </c>
      <c r="E402" s="113" t="s">
        <v>328</v>
      </c>
      <c r="F402" s="75"/>
      <c r="G402" s="79">
        <v>19</v>
      </c>
      <c r="H402" s="117"/>
      <c r="I402" s="75"/>
      <c r="J402" s="47" t="str">
        <f>CONCATENATE("INSERT INTO `medical_vacancies` (`id`, `keyOrganization`, `job`, `division`, `bet`, `measures`) VALUES (NULL, ","'",D402,"', '",E443,"', ","'",F444,"', ","'",G443,"', ","'",I402,"');")</f>
        <v>INSERT INTO `medical_vacancies` (`id`, `keyOrganization`, `job`, `division`, `bet`, `measures`) VALUES (NULL, 'obl-bolnitsa-2', 'заведующий отделением эндоскопии-врач-эндоскопист', 'поликлиника', '1', '');</v>
      </c>
      <c r="K402" s="43" t="s">
        <v>198</v>
      </c>
      <c r="L402" s="44" t="s">
        <v>199</v>
      </c>
      <c r="M402"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3" spans="1:13" s="4" customFormat="1" ht="18" customHeight="1" x14ac:dyDescent="0.2">
      <c r="A403" s="95"/>
      <c r="B403" s="98"/>
      <c r="C403" s="75">
        <v>456</v>
      </c>
      <c r="D403" s="75" t="s">
        <v>179</v>
      </c>
      <c r="E403" s="113" t="s">
        <v>329</v>
      </c>
      <c r="F403" s="10"/>
      <c r="G403" s="79">
        <v>4</v>
      </c>
      <c r="H403" s="67"/>
      <c r="I403" s="75"/>
      <c r="J403" s="47" t="e">
        <f>CONCATENATE("INSERT INTO `medical_vacancies` (`id`, `keyOrganization`, `job`, `division`, `bet`, `measures`) VALUES (NULL, ","'",D403,"', '",#REF!,"', ","'",#REF!,"', ","'",#REF!,"', ","'",I403,"');")</f>
        <v>#REF!</v>
      </c>
      <c r="K403" s="43" t="s">
        <v>198</v>
      </c>
      <c r="L403" s="44" t="s">
        <v>199</v>
      </c>
      <c r="M403" s="47" t="str">
        <f t="shared" si="1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4" spans="1:13" s="4" customFormat="1" ht="19.5" customHeight="1" x14ac:dyDescent="0.2">
      <c r="A404" s="95">
        <v>38</v>
      </c>
      <c r="B404" s="98" t="s">
        <v>79</v>
      </c>
      <c r="C404" s="75">
        <v>460</v>
      </c>
      <c r="D404" s="75" t="s">
        <v>180</v>
      </c>
      <c r="E404" s="75" t="s">
        <v>368</v>
      </c>
      <c r="F404" s="75" t="s">
        <v>83</v>
      </c>
      <c r="G404" s="75">
        <v>1</v>
      </c>
      <c r="H404" s="67"/>
      <c r="I404" s="75"/>
      <c r="J404" s="47" t="e">
        <f>CONCATENATE("INSERT INTO `medical_vacancies` (`id`, `keyOrganization`, `job`, `division`, `bet`, `measures`) VALUES (NULL, ","'",D404,"', '",#REF!,"', ","'",#REF!,"', ","'",#REF!,"', ","'",#REF!,"');")</f>
        <v>#REF!</v>
      </c>
      <c r="K404" s="43" t="s">
        <v>198</v>
      </c>
      <c r="L404" s="44" t="s">
        <v>199</v>
      </c>
      <c r="M404" s="47" t="str">
        <f t="shared" si="1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05" spans="1:13" s="4" customFormat="1" ht="19.5" customHeight="1" x14ac:dyDescent="0.2">
      <c r="A405" s="95"/>
      <c r="B405" s="98"/>
      <c r="C405" s="75"/>
      <c r="D405" s="75"/>
      <c r="E405" s="75" t="s">
        <v>356</v>
      </c>
      <c r="F405" s="75" t="s">
        <v>84</v>
      </c>
      <c r="G405" s="75">
        <v>1</v>
      </c>
      <c r="H405" s="67"/>
      <c r="I405" s="75"/>
      <c r="J405" s="47"/>
      <c r="K405" s="43"/>
      <c r="L405" s="44"/>
      <c r="M405" s="47"/>
    </row>
    <row r="406" spans="1:13" s="4" customFormat="1" ht="19.5" customHeight="1" x14ac:dyDescent="0.2">
      <c r="A406" s="95"/>
      <c r="B406" s="98"/>
      <c r="C406" s="75">
        <v>462</v>
      </c>
      <c r="D406" s="75" t="s">
        <v>180</v>
      </c>
      <c r="E406" s="75" t="s">
        <v>46</v>
      </c>
      <c r="F406" s="75" t="s">
        <v>84</v>
      </c>
      <c r="G406" s="75">
        <v>1</v>
      </c>
      <c r="H406" s="67"/>
      <c r="I406" s="75"/>
      <c r="J406" s="47" t="e">
        <f>CONCATENATE("INSERT INTO `medical_vacancies` (`id`, `keyOrganization`, `job`, `division`, `bet`, `measures`) VALUES (NULL, ","'",D406,"', '",#REF!,"', ","'",#REF!,"', ","'",#REF!,"', ","'",I404,"');")</f>
        <v>#REF!</v>
      </c>
      <c r="K406" s="43" t="s">
        <v>198</v>
      </c>
      <c r="L406" s="44" t="s">
        <v>199</v>
      </c>
      <c r="M406" s="47" t="str">
        <f t="shared" si="1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07" spans="1:13" s="4" customFormat="1" ht="19.5" customHeight="1" x14ac:dyDescent="0.2">
      <c r="A407" s="95"/>
      <c r="B407" s="98"/>
      <c r="C407" s="75">
        <v>463</v>
      </c>
      <c r="D407" s="75" t="s">
        <v>180</v>
      </c>
      <c r="E407" s="75" t="s">
        <v>23</v>
      </c>
      <c r="F407" s="75" t="s">
        <v>83</v>
      </c>
      <c r="G407" s="75">
        <v>1</v>
      </c>
      <c r="H407" s="67"/>
      <c r="I407" s="75"/>
      <c r="J407" s="47" t="e">
        <f>CONCATENATE("INSERT INTO `medical_vacancies` (`id`, `keyOrganization`, `job`, `division`, `bet`, `measures`) VALUES (NULL, ","'",D407,"', '",#REF!,"', ","'",#REF!,"', ","'",#REF!,"', ","'",I405,"');")</f>
        <v>#REF!</v>
      </c>
      <c r="K407" s="43" t="s">
        <v>198</v>
      </c>
      <c r="L407" s="44" t="s">
        <v>199</v>
      </c>
      <c r="M407" s="47" t="str">
        <f t="shared" si="1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08" spans="1:13" s="4" customFormat="1" ht="19.5" customHeight="1" x14ac:dyDescent="0.2">
      <c r="A408" s="95"/>
      <c r="B408" s="98"/>
      <c r="C408" s="75"/>
      <c r="D408" s="75"/>
      <c r="E408" s="75" t="s">
        <v>11</v>
      </c>
      <c r="F408" s="75" t="s">
        <v>84</v>
      </c>
      <c r="G408" s="75">
        <v>1</v>
      </c>
      <c r="H408" s="67"/>
      <c r="I408" s="75"/>
      <c r="J408" s="47"/>
      <c r="K408" s="43"/>
      <c r="L408" s="44"/>
      <c r="M408" s="47"/>
    </row>
    <row r="409" spans="1:13" s="4" customFormat="1" ht="23.25" customHeight="1" x14ac:dyDescent="0.2">
      <c r="A409" s="95"/>
      <c r="B409" s="98"/>
      <c r="C409" s="75"/>
      <c r="D409" s="75"/>
      <c r="E409" s="75" t="s">
        <v>461</v>
      </c>
      <c r="F409" s="75" t="s">
        <v>84</v>
      </c>
      <c r="G409" s="75">
        <v>1</v>
      </c>
      <c r="H409" s="67"/>
      <c r="I409" s="75"/>
      <c r="J409" s="47"/>
      <c r="K409" s="43"/>
      <c r="L409" s="44"/>
      <c r="M409" s="47"/>
    </row>
    <row r="410" spans="1:13" s="4" customFormat="1" ht="19.5" customHeight="1" x14ac:dyDescent="0.25">
      <c r="A410" s="95"/>
      <c r="B410" s="98"/>
      <c r="C410" s="75"/>
      <c r="D410" s="75"/>
      <c r="E410" s="75" t="s">
        <v>44</v>
      </c>
      <c r="F410" s="75" t="s">
        <v>84</v>
      </c>
      <c r="G410" s="75">
        <v>10</v>
      </c>
      <c r="H410" s="10"/>
      <c r="I410" s="10"/>
      <c r="J410" s="47"/>
      <c r="K410" s="43"/>
      <c r="L410" s="44"/>
      <c r="M410" s="47"/>
    </row>
    <row r="411" spans="1:13" s="4" customFormat="1" ht="19.5" customHeight="1" x14ac:dyDescent="0.25">
      <c r="A411" s="95"/>
      <c r="B411" s="98"/>
      <c r="C411" s="75"/>
      <c r="D411" s="75"/>
      <c r="E411" s="66" t="s">
        <v>95</v>
      </c>
      <c r="F411" s="66" t="s">
        <v>84</v>
      </c>
      <c r="G411" s="75">
        <v>6</v>
      </c>
      <c r="H411" s="10"/>
      <c r="I411" s="10"/>
      <c r="J411" s="48"/>
      <c r="K411" s="43"/>
      <c r="L411" s="44"/>
      <c r="M411" s="48"/>
    </row>
    <row r="412" spans="1:13" s="4" customFormat="1" ht="19.5" customHeight="1" x14ac:dyDescent="0.2">
      <c r="A412" s="95"/>
      <c r="B412" s="98"/>
      <c r="C412" s="75"/>
      <c r="D412" s="75"/>
      <c r="E412" s="75" t="s">
        <v>26</v>
      </c>
      <c r="F412" s="75" t="s">
        <v>84</v>
      </c>
      <c r="G412" s="75">
        <v>1</v>
      </c>
      <c r="H412" s="67"/>
      <c r="I412" s="75"/>
      <c r="J412" s="48"/>
      <c r="K412" s="43"/>
      <c r="L412" s="44"/>
      <c r="M412" s="48"/>
    </row>
    <row r="413" spans="1:13" s="4" customFormat="1" ht="19.5" customHeight="1" x14ac:dyDescent="0.2">
      <c r="A413" s="95"/>
      <c r="B413" s="98"/>
      <c r="C413" s="75"/>
      <c r="D413" s="75"/>
      <c r="E413" s="75" t="s">
        <v>484</v>
      </c>
      <c r="F413" s="75" t="s">
        <v>485</v>
      </c>
      <c r="G413" s="75">
        <v>2</v>
      </c>
      <c r="H413" s="67"/>
      <c r="I413" s="75"/>
      <c r="J413" s="48"/>
      <c r="K413" s="43"/>
      <c r="L413" s="44"/>
      <c r="M413" s="48"/>
    </row>
    <row r="414" spans="1:13" s="4" customFormat="1" ht="19.5" customHeight="1" x14ac:dyDescent="0.2">
      <c r="A414" s="95"/>
      <c r="B414" s="98"/>
      <c r="C414" s="75"/>
      <c r="D414" s="75"/>
      <c r="E414" s="66" t="s">
        <v>327</v>
      </c>
      <c r="F414" s="75" t="s">
        <v>485</v>
      </c>
      <c r="G414" s="66">
        <v>4</v>
      </c>
      <c r="H414" s="67"/>
      <c r="I414" s="75"/>
      <c r="J414" s="48"/>
      <c r="K414" s="43"/>
      <c r="L414" s="44"/>
      <c r="M414" s="48"/>
    </row>
    <row r="415" spans="1:13" s="4" customFormat="1" ht="25.5" customHeight="1" x14ac:dyDescent="0.2">
      <c r="A415" s="95"/>
      <c r="B415" s="98"/>
      <c r="C415" s="75"/>
      <c r="D415" s="75"/>
      <c r="E415" s="66" t="s">
        <v>432</v>
      </c>
      <c r="F415" s="10"/>
      <c r="G415" s="66">
        <v>1</v>
      </c>
      <c r="H415" s="67"/>
      <c r="I415" s="75"/>
      <c r="J415" s="48"/>
      <c r="K415" s="43"/>
      <c r="L415" s="44"/>
      <c r="M415" s="48"/>
    </row>
    <row r="416" spans="1:13" s="4" customFormat="1" ht="25.5" customHeight="1" x14ac:dyDescent="0.2">
      <c r="A416" s="95"/>
      <c r="B416" s="98"/>
      <c r="C416" s="75"/>
      <c r="D416" s="75"/>
      <c r="E416" s="66" t="s">
        <v>487</v>
      </c>
      <c r="F416" s="66" t="s">
        <v>486</v>
      </c>
      <c r="G416" s="75">
        <v>1</v>
      </c>
      <c r="H416" s="67"/>
      <c r="I416" s="75"/>
      <c r="J416" s="49"/>
      <c r="K416" s="43"/>
      <c r="L416" s="44"/>
      <c r="M416" s="49"/>
    </row>
    <row r="417" spans="1:13" s="4" customFormat="1" ht="19.5" customHeight="1" x14ac:dyDescent="0.2">
      <c r="A417" s="95"/>
      <c r="B417" s="98"/>
      <c r="C417" s="75"/>
      <c r="D417" s="75"/>
      <c r="E417" s="66" t="s">
        <v>488</v>
      </c>
      <c r="F417" s="66" t="s">
        <v>489</v>
      </c>
      <c r="G417" s="75">
        <v>1</v>
      </c>
      <c r="H417" s="67"/>
      <c r="I417" s="75"/>
      <c r="J417" s="49"/>
      <c r="K417" s="43"/>
      <c r="L417" s="44"/>
      <c r="M417" s="49"/>
    </row>
    <row r="418" spans="1:13" s="4" customFormat="1" ht="24.75" customHeight="1" x14ac:dyDescent="0.2">
      <c r="A418" s="95"/>
      <c r="B418" s="98"/>
      <c r="C418" s="75"/>
      <c r="D418" s="75"/>
      <c r="E418" s="66" t="s">
        <v>99</v>
      </c>
      <c r="F418" s="66" t="s">
        <v>84</v>
      </c>
      <c r="G418" s="10">
        <v>6</v>
      </c>
      <c r="H418" s="67"/>
      <c r="I418" s="75"/>
      <c r="J418" s="47"/>
      <c r="K418" s="43"/>
      <c r="L418" s="44"/>
      <c r="M418" s="47"/>
    </row>
    <row r="419" spans="1:13" s="4" customFormat="1" ht="19.5" customHeight="1" x14ac:dyDescent="0.2">
      <c r="A419" s="95"/>
      <c r="B419" s="98"/>
      <c r="C419" s="75">
        <v>464</v>
      </c>
      <c r="D419" s="75" t="s">
        <v>180</v>
      </c>
      <c r="E419" s="78" t="s">
        <v>328</v>
      </c>
      <c r="F419" s="75"/>
      <c r="G419" s="79">
        <v>7</v>
      </c>
      <c r="H419" s="67"/>
      <c r="I419" s="75"/>
      <c r="J419" s="47" t="e">
        <f>CONCATENATE("INSERT INTO `medical_vacancies` (`id`, `keyOrganization`, `job`, `division`, `bet`, `measures`) VALUES (NULL, ","'",D419,"', '",#REF!,"', ","'",#REF!,"', ","'",#REF!,"', ","'",I419,"');")</f>
        <v>#REF!</v>
      </c>
      <c r="K419" s="43" t="s">
        <v>198</v>
      </c>
      <c r="L419" s="44" t="s">
        <v>199</v>
      </c>
      <c r="M419" s="47" t="str">
        <f t="shared" si="1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0" spans="1:13" s="4" customFormat="1" ht="19.5" customHeight="1" x14ac:dyDescent="0.2">
      <c r="A420" s="95"/>
      <c r="B420" s="98"/>
      <c r="C420" s="75"/>
      <c r="D420" s="75"/>
      <c r="E420" s="113" t="s">
        <v>329</v>
      </c>
      <c r="F420" s="75"/>
      <c r="G420" s="79">
        <v>17</v>
      </c>
      <c r="H420" s="67"/>
      <c r="I420" s="75"/>
      <c r="J420" s="47"/>
      <c r="K420" s="43"/>
      <c r="L420" s="44"/>
      <c r="M420" s="47"/>
    </row>
    <row r="421" spans="1:13" s="4" customFormat="1" ht="33.75" customHeight="1" x14ac:dyDescent="0.2">
      <c r="A421" s="102">
        <v>39</v>
      </c>
      <c r="B421" s="93" t="s">
        <v>366</v>
      </c>
      <c r="C421" s="75"/>
      <c r="D421" s="75"/>
      <c r="E421" s="66" t="s">
        <v>477</v>
      </c>
      <c r="F421" s="75" t="s">
        <v>84</v>
      </c>
      <c r="G421" s="75">
        <v>1</v>
      </c>
      <c r="H421" s="67"/>
      <c r="I421" s="75"/>
      <c r="J421" s="49"/>
      <c r="K421" s="43"/>
      <c r="L421" s="44"/>
      <c r="M421" s="49"/>
    </row>
    <row r="422" spans="1:13" s="4" customFormat="1" ht="29.25" customHeight="1" x14ac:dyDescent="0.2">
      <c r="A422" s="103"/>
      <c r="B422" s="94"/>
      <c r="C422" s="75"/>
      <c r="D422" s="75"/>
      <c r="E422" s="66" t="s">
        <v>478</v>
      </c>
      <c r="F422" s="75" t="s">
        <v>84</v>
      </c>
      <c r="G422" s="75">
        <v>1</v>
      </c>
      <c r="H422" s="67"/>
      <c r="I422" s="75"/>
      <c r="J422" s="49"/>
      <c r="K422" s="43"/>
      <c r="L422" s="44"/>
      <c r="M422" s="49"/>
    </row>
    <row r="423" spans="1:13" s="4" customFormat="1" ht="19.5" customHeight="1" x14ac:dyDescent="0.25">
      <c r="A423" s="103"/>
      <c r="B423" s="94"/>
      <c r="C423" s="75">
        <v>474</v>
      </c>
      <c r="D423" s="75" t="s">
        <v>181</v>
      </c>
      <c r="E423" s="75" t="s">
        <v>57</v>
      </c>
      <c r="F423" s="75" t="s">
        <v>84</v>
      </c>
      <c r="G423" s="75">
        <v>1</v>
      </c>
      <c r="H423" s="117"/>
      <c r="I423" s="10"/>
      <c r="J423" s="47" t="e">
        <f>CONCATENATE("INSERT INTO `medical_vacancies` (`id`, `keyOrganization`, `job`, `division`, `bet`, `measures`) VALUES (NULL, ","'",D423,"', '",E461,"', ","'",F459,"', ","'",G461,"', ","'",#REF!,"');")</f>
        <v>#REF!</v>
      </c>
      <c r="K423" s="43" t="s">
        <v>198</v>
      </c>
      <c r="L423" s="44" t="s">
        <v>199</v>
      </c>
      <c r="M423" s="47" t="str">
        <f t="shared" si="1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24" spans="1:13" s="4" customFormat="1" ht="19.5" customHeight="1" x14ac:dyDescent="0.25">
      <c r="A424" s="103"/>
      <c r="B424" s="94"/>
      <c r="C424" s="75"/>
      <c r="D424" s="75"/>
      <c r="E424" s="75" t="s">
        <v>70</v>
      </c>
      <c r="F424" s="75" t="s">
        <v>83</v>
      </c>
      <c r="G424" s="75">
        <v>1</v>
      </c>
      <c r="H424" s="117"/>
      <c r="I424" s="75" t="s">
        <v>376</v>
      </c>
      <c r="J424" s="47"/>
      <c r="K424" s="43"/>
      <c r="L424" s="44"/>
      <c r="M424" s="47"/>
    </row>
    <row r="425" spans="1:13" s="4" customFormat="1" ht="18.75" customHeight="1" x14ac:dyDescent="0.25">
      <c r="A425" s="103"/>
      <c r="B425" s="94"/>
      <c r="C425" s="75">
        <v>475</v>
      </c>
      <c r="D425" s="75" t="s">
        <v>181</v>
      </c>
      <c r="E425" s="75" t="s">
        <v>37</v>
      </c>
      <c r="F425" s="75" t="s">
        <v>84</v>
      </c>
      <c r="G425" s="75">
        <v>1</v>
      </c>
      <c r="H425" s="117"/>
      <c r="I425" s="75" t="s">
        <v>376</v>
      </c>
      <c r="J425" s="47" t="str">
        <f>CONCATENATE("INSERT INTO `medical_vacancies` (`id`, `keyOrganization`, `job`, `division`, `bet`, `measures`) VALUES (NULL, ","'",D425,"', '",E462,"', ","'",F461,"', ","'",G462,"', ","'",I424,"');")</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5" s="43" t="s">
        <v>198</v>
      </c>
      <c r="L425" s="44" t="s">
        <v>199</v>
      </c>
      <c r="M425" s="47" t="str">
        <f t="shared" si="1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26" spans="1:13" s="4" customFormat="1" ht="22.5" customHeight="1" x14ac:dyDescent="0.25">
      <c r="A426" s="103"/>
      <c r="B426" s="94"/>
      <c r="C426" s="75"/>
      <c r="D426" s="75"/>
      <c r="E426" s="75" t="s">
        <v>396</v>
      </c>
      <c r="F426" s="75" t="s">
        <v>83</v>
      </c>
      <c r="G426" s="75">
        <v>1</v>
      </c>
      <c r="H426" s="117"/>
      <c r="I426" s="75" t="s">
        <v>376</v>
      </c>
      <c r="J426" s="47"/>
      <c r="K426" s="43"/>
      <c r="L426" s="44"/>
      <c r="M426" s="47"/>
    </row>
    <row r="427" spans="1:13" s="4" customFormat="1" ht="19.5" customHeight="1" x14ac:dyDescent="0.25">
      <c r="A427" s="103"/>
      <c r="B427" s="94"/>
      <c r="C427" s="75"/>
      <c r="D427" s="75"/>
      <c r="E427" s="75" t="s">
        <v>350</v>
      </c>
      <c r="F427" s="75" t="s">
        <v>84</v>
      </c>
      <c r="G427" s="75">
        <v>1</v>
      </c>
      <c r="H427" s="117"/>
      <c r="I427" s="75" t="s">
        <v>376</v>
      </c>
      <c r="J427" s="47"/>
      <c r="K427" s="43"/>
      <c r="L427" s="44"/>
      <c r="M427" s="47"/>
    </row>
    <row r="428" spans="1:13" s="4" customFormat="1" ht="19.5" customHeight="1" x14ac:dyDescent="0.25">
      <c r="A428" s="103"/>
      <c r="B428" s="94"/>
      <c r="C428" s="75">
        <v>477</v>
      </c>
      <c r="D428" s="75" t="s">
        <v>181</v>
      </c>
      <c r="E428" s="75" t="s">
        <v>70</v>
      </c>
      <c r="F428" s="75" t="s">
        <v>84</v>
      </c>
      <c r="G428" s="75">
        <v>6</v>
      </c>
      <c r="H428" s="117"/>
      <c r="I428" s="75" t="s">
        <v>376</v>
      </c>
      <c r="J428" s="47" t="str">
        <f>CONCATENATE("INSERT INTO `medical_vacancies` (`id`, `keyOrganization`, `job`, `division`, `bet`, `measures`) VALUES (NULL, ","'",D428,"', '",E473,"', ","'",F468,"', ","'",G469,"', ","'",I428,"');")</f>
        <v>INSERT INTO `medical_vacancies` (`id`, `keyOrganization`, `job`, `division`, `bet`, `measures`) VALUES (NULL, 'obl-psich-nevr-bolnitsa-1', 'слесарь по ремонту систем вентиляции и кондиционированию', 'поликлиника/стационар',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8" s="43" t="s">
        <v>198</v>
      </c>
      <c r="L428" s="44" t="s">
        <v>199</v>
      </c>
      <c r="M428" s="47" t="str">
        <f t="shared" si="1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29" spans="1:13" s="4" customFormat="1" ht="19.5" customHeight="1" x14ac:dyDescent="0.25">
      <c r="A429" s="103"/>
      <c r="B429" s="94"/>
      <c r="C429" s="75"/>
      <c r="D429" s="75"/>
      <c r="E429" s="75" t="s">
        <v>17</v>
      </c>
      <c r="F429" s="75" t="s">
        <v>84</v>
      </c>
      <c r="G429" s="75">
        <v>1</v>
      </c>
      <c r="H429" s="117"/>
      <c r="I429" s="75" t="s">
        <v>376</v>
      </c>
      <c r="J429" s="47"/>
      <c r="K429" s="43"/>
      <c r="L429" s="44"/>
      <c r="M429" s="47"/>
    </row>
    <row r="430" spans="1:13" s="4" customFormat="1" ht="19.5" customHeight="1" x14ac:dyDescent="0.25">
      <c r="A430" s="103"/>
      <c r="B430" s="94"/>
      <c r="C430" s="75"/>
      <c r="D430" s="75"/>
      <c r="E430" s="75" t="s">
        <v>6</v>
      </c>
      <c r="F430" s="75" t="s">
        <v>83</v>
      </c>
      <c r="G430" s="75">
        <v>1</v>
      </c>
      <c r="H430" s="117"/>
      <c r="J430" s="47"/>
      <c r="K430" s="43"/>
      <c r="L430" s="44"/>
      <c r="M430" s="47"/>
    </row>
    <row r="431" spans="1:13" s="4" customFormat="1" ht="19.5" customHeight="1" x14ac:dyDescent="0.25">
      <c r="A431" s="103"/>
      <c r="B431" s="94"/>
      <c r="C431" s="75"/>
      <c r="D431" s="75"/>
      <c r="E431" s="75" t="s">
        <v>13</v>
      </c>
      <c r="F431" s="75" t="s">
        <v>84</v>
      </c>
      <c r="G431" s="75">
        <v>1</v>
      </c>
      <c r="H431" s="117"/>
      <c r="I431" s="75"/>
      <c r="J431" s="47"/>
      <c r="K431" s="43"/>
      <c r="L431" s="44"/>
      <c r="M431" s="47"/>
    </row>
    <row r="432" spans="1:13" s="4" customFormat="1" ht="19.5" customHeight="1" x14ac:dyDescent="0.25">
      <c r="A432" s="103"/>
      <c r="B432" s="94"/>
      <c r="C432" s="75"/>
      <c r="D432" s="75"/>
      <c r="E432" s="75" t="s">
        <v>26</v>
      </c>
      <c r="F432" s="75" t="s">
        <v>84</v>
      </c>
      <c r="G432" s="75">
        <v>1</v>
      </c>
      <c r="H432" s="117"/>
      <c r="I432" s="75"/>
      <c r="J432" s="47"/>
      <c r="K432" s="43"/>
      <c r="L432" s="44"/>
      <c r="M432" s="47"/>
    </row>
    <row r="433" spans="1:24" s="4" customFormat="1" ht="19.5" customHeight="1" x14ac:dyDescent="0.25">
      <c r="A433" s="103"/>
      <c r="B433" s="94"/>
      <c r="C433" s="75"/>
      <c r="D433" s="75"/>
      <c r="E433" s="75" t="s">
        <v>39</v>
      </c>
      <c r="F433" s="75" t="s">
        <v>84</v>
      </c>
      <c r="G433" s="75">
        <v>1</v>
      </c>
      <c r="H433" s="117"/>
      <c r="I433" s="75"/>
      <c r="J433" s="47"/>
      <c r="K433" s="43"/>
      <c r="L433" s="44"/>
      <c r="M433" s="47"/>
    </row>
    <row r="434" spans="1:24" s="4" customFormat="1" ht="19.5" customHeight="1" x14ac:dyDescent="0.25">
      <c r="A434" s="103"/>
      <c r="B434" s="94"/>
      <c r="C434" s="75"/>
      <c r="D434" s="75"/>
      <c r="E434" s="75" t="s">
        <v>106</v>
      </c>
      <c r="F434" s="75" t="s">
        <v>83</v>
      </c>
      <c r="G434" s="75">
        <v>1</v>
      </c>
      <c r="H434" s="117"/>
      <c r="I434" s="75"/>
      <c r="J434" s="49"/>
      <c r="K434" s="43"/>
      <c r="L434" s="44"/>
      <c r="M434" s="49"/>
    </row>
    <row r="435" spans="1:24" s="4" customFormat="1" ht="19.5" customHeight="1" x14ac:dyDescent="0.25">
      <c r="A435" s="103"/>
      <c r="B435" s="94"/>
      <c r="C435" s="75"/>
      <c r="D435" s="75"/>
      <c r="E435" s="75" t="s">
        <v>106</v>
      </c>
      <c r="F435" s="75" t="s">
        <v>84</v>
      </c>
      <c r="G435" s="75">
        <v>3</v>
      </c>
      <c r="H435" s="117"/>
      <c r="I435" s="75"/>
      <c r="J435" s="47"/>
      <c r="K435" s="43"/>
      <c r="L435" s="44"/>
      <c r="M435" s="47"/>
    </row>
    <row r="436" spans="1:24" s="4" customFormat="1" ht="19.5" customHeight="1" x14ac:dyDescent="0.25">
      <c r="A436" s="103"/>
      <c r="B436" s="94"/>
      <c r="C436" s="75"/>
      <c r="D436" s="75"/>
      <c r="E436" s="75" t="s">
        <v>59</v>
      </c>
      <c r="F436" s="75" t="s">
        <v>84</v>
      </c>
      <c r="G436" s="75">
        <v>19</v>
      </c>
      <c r="H436" s="117"/>
      <c r="I436" s="75"/>
      <c r="J436" s="47"/>
      <c r="K436" s="43"/>
      <c r="L436" s="44"/>
      <c r="M436" s="47"/>
    </row>
    <row r="437" spans="1:24" s="4" customFormat="1" ht="19.5" customHeight="1" x14ac:dyDescent="0.25">
      <c r="A437" s="103"/>
      <c r="B437" s="94"/>
      <c r="C437" s="75"/>
      <c r="D437" s="75"/>
      <c r="E437" s="75" t="s">
        <v>22</v>
      </c>
      <c r="F437" s="75" t="s">
        <v>84</v>
      </c>
      <c r="G437" s="75">
        <v>2</v>
      </c>
      <c r="H437" s="117"/>
      <c r="I437" s="75"/>
      <c r="J437" s="47"/>
      <c r="K437" s="43"/>
      <c r="L437" s="44"/>
      <c r="M437" s="47"/>
    </row>
    <row r="438" spans="1:24" s="4" customFormat="1" ht="19.5" customHeight="1" x14ac:dyDescent="0.25">
      <c r="A438" s="103"/>
      <c r="B438" s="94"/>
      <c r="C438" s="75"/>
      <c r="D438" s="75"/>
      <c r="E438" s="75" t="s">
        <v>128</v>
      </c>
      <c r="F438" s="75" t="s">
        <v>84</v>
      </c>
      <c r="G438" s="75">
        <v>4</v>
      </c>
      <c r="H438" s="117"/>
      <c r="I438" s="75"/>
      <c r="J438" s="49"/>
      <c r="K438" s="43"/>
      <c r="L438" s="44"/>
      <c r="M438" s="49"/>
    </row>
    <row r="439" spans="1:24" s="4" customFormat="1" ht="19.5" customHeight="1" x14ac:dyDescent="0.25">
      <c r="A439" s="103"/>
      <c r="B439" s="94"/>
      <c r="C439" s="75"/>
      <c r="D439" s="75"/>
      <c r="E439" s="75" t="s">
        <v>128</v>
      </c>
      <c r="F439" s="75" t="s">
        <v>83</v>
      </c>
      <c r="G439" s="75">
        <v>15</v>
      </c>
      <c r="H439" s="117"/>
      <c r="I439" s="75"/>
      <c r="J439" s="47"/>
      <c r="K439" s="43"/>
      <c r="L439" s="44"/>
      <c r="M439" s="47"/>
    </row>
    <row r="440" spans="1:24" s="4" customFormat="1" ht="19.5" customHeight="1" x14ac:dyDescent="0.25">
      <c r="A440" s="103"/>
      <c r="B440" s="94"/>
      <c r="C440" s="75">
        <v>479</v>
      </c>
      <c r="D440" s="75" t="s">
        <v>181</v>
      </c>
      <c r="E440" s="66" t="s">
        <v>94</v>
      </c>
      <c r="F440" s="66" t="s">
        <v>84</v>
      </c>
      <c r="G440" s="66">
        <v>1</v>
      </c>
      <c r="H440" s="10"/>
      <c r="I440" s="10"/>
      <c r="J440" s="47" t="e">
        <f>CONCATENATE("INSERT INTO `medical_vacancies` (`id`, `keyOrganization`, `job`, `division`, `bet`, `measures`) VALUES (NULL, ","'",D440,"', '",E481,"', ","'",F474,"', ","'",G475,"', ","'",#REF!,"');")</f>
        <v>#REF!</v>
      </c>
      <c r="K440" s="43" t="s">
        <v>198</v>
      </c>
      <c r="L440" s="44" t="s">
        <v>199</v>
      </c>
      <c r="M440" s="47" t="str">
        <f t="shared" si="1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1" spans="1:24" s="4" customFormat="1" ht="19.5" customHeight="1" x14ac:dyDescent="0.25">
      <c r="A441" s="103"/>
      <c r="B441" s="94"/>
      <c r="C441" s="75"/>
      <c r="D441" s="75"/>
      <c r="E441" s="78" t="s">
        <v>328</v>
      </c>
      <c r="F441" s="75"/>
      <c r="G441" s="79">
        <v>16</v>
      </c>
      <c r="H441" s="117"/>
      <c r="I441" s="118"/>
      <c r="J441" s="47"/>
      <c r="K441" s="43"/>
      <c r="L441" s="44"/>
      <c r="M441" s="47"/>
    </row>
    <row r="442" spans="1:24" s="4" customFormat="1" ht="19.5" customHeight="1" x14ac:dyDescent="0.25">
      <c r="A442" s="105"/>
      <c r="B442" s="112"/>
      <c r="C442" s="75"/>
      <c r="D442" s="75"/>
      <c r="E442" s="113" t="s">
        <v>329</v>
      </c>
      <c r="F442" s="119"/>
      <c r="G442" s="1">
        <v>28</v>
      </c>
      <c r="H442" s="117"/>
      <c r="I442" s="75"/>
      <c r="J442" s="47"/>
      <c r="K442" s="43"/>
      <c r="L442" s="44"/>
      <c r="M442" s="47"/>
    </row>
    <row r="443" spans="1:24" s="58" customFormat="1" ht="19.5" customHeight="1" x14ac:dyDescent="0.2">
      <c r="A443" s="98">
        <v>40</v>
      </c>
      <c r="B443" s="98" t="s">
        <v>80</v>
      </c>
      <c r="C443" s="75">
        <v>484</v>
      </c>
      <c r="D443" s="75" t="s">
        <v>182</v>
      </c>
      <c r="E443" s="80" t="s">
        <v>115</v>
      </c>
      <c r="F443" s="80" t="s">
        <v>84</v>
      </c>
      <c r="G443" s="80">
        <v>1</v>
      </c>
      <c r="H443" s="67"/>
      <c r="I443" s="75" t="s">
        <v>343</v>
      </c>
      <c r="J443" s="59" t="e">
        <f>CONCATENATE("INSERT INTO `medical_vacancies` (`id`, `keyOrganization`, `job`, `division`, `bet`, `measures`) VALUES (NULL, ","'",D443,"', '",E488,"', ","'",F487,"', ","'",G487,"', ","'",#REF!,"');")</f>
        <v>#REF!</v>
      </c>
      <c r="K443" s="61" t="s">
        <v>198</v>
      </c>
      <c r="L443" s="62" t="s">
        <v>199</v>
      </c>
      <c r="M443" s="59" t="str">
        <f t="shared" si="10"/>
        <v>&lt;div id='entry'&gt;&lt;/div&gt;
&lt;link rel='stylesheet' href='http://h90428dg.beget.tech/css/style_doctor.css'&gt;
&lt;script src='https://yastatic.net/s3/frontend/forms/_/embed.js'&gt;&lt;/script&gt;
&lt;script src='http://h90428dg.beget.tech/js/POST_Request.js'&gt;&lt;/script&gt;
&lt;script&gt;let data = display('obl-tub-disp');&lt;/script&gt;</v>
      </c>
      <c r="N443" s="4"/>
      <c r="O443" s="4"/>
      <c r="P443" s="4"/>
      <c r="Q443" s="4"/>
      <c r="R443" s="4"/>
      <c r="S443" s="4"/>
      <c r="T443" s="4"/>
      <c r="U443" s="4"/>
      <c r="V443" s="4"/>
      <c r="W443" s="4"/>
      <c r="X443" s="4"/>
    </row>
    <row r="444" spans="1:24" s="58" customFormat="1" ht="19.5" customHeight="1" x14ac:dyDescent="0.2">
      <c r="A444" s="98"/>
      <c r="B444" s="98"/>
      <c r="C444" s="75"/>
      <c r="D444" s="75"/>
      <c r="E444" s="80" t="s">
        <v>374</v>
      </c>
      <c r="F444" s="80" t="s">
        <v>83</v>
      </c>
      <c r="G444" s="80">
        <v>4</v>
      </c>
      <c r="H444" s="67"/>
      <c r="I444" s="75" t="s">
        <v>343</v>
      </c>
      <c r="J444" s="59"/>
      <c r="K444" s="61"/>
      <c r="L444" s="62"/>
      <c r="M444" s="59"/>
      <c r="N444" s="4"/>
      <c r="O444" s="4"/>
      <c r="P444" s="4"/>
      <c r="Q444" s="4"/>
      <c r="R444" s="4"/>
      <c r="S444" s="4"/>
      <c r="T444" s="4"/>
      <c r="U444" s="4"/>
      <c r="V444" s="4"/>
      <c r="W444" s="4"/>
      <c r="X444" s="4"/>
    </row>
    <row r="445" spans="1:24" s="58" customFormat="1" ht="19.5" customHeight="1" x14ac:dyDescent="0.2">
      <c r="A445" s="98"/>
      <c r="B445" s="98"/>
      <c r="C445" s="75">
        <v>485</v>
      </c>
      <c r="D445" s="75" t="s">
        <v>182</v>
      </c>
      <c r="E445" s="80" t="s">
        <v>5</v>
      </c>
      <c r="F445" s="80" t="s">
        <v>84</v>
      </c>
      <c r="G445" s="80">
        <v>1</v>
      </c>
      <c r="H445" s="67"/>
      <c r="I445" s="75" t="s">
        <v>343</v>
      </c>
      <c r="J445" s="59" t="e">
        <f>CONCATENATE("INSERT INTO `medical_vacancies` (`id`, `keyOrganization`, `job`, `division`, `bet`, `measures`) VALUES (NULL, ","'",D445,"', '",#REF!,"', ","'",F488,"', ","'",#REF!,"', ","'",I443,"');")</f>
        <v>#REF!</v>
      </c>
      <c r="K445" s="61" t="s">
        <v>198</v>
      </c>
      <c r="L445" s="62" t="s">
        <v>199</v>
      </c>
      <c r="M445" s="59" t="str">
        <f t="shared" si="10"/>
        <v>&lt;div id='entry'&gt;&lt;/div&gt;
&lt;link rel='stylesheet' href='http://h90428dg.beget.tech/css/style_doctor.css'&gt;
&lt;script src='https://yastatic.net/s3/frontend/forms/_/embed.js'&gt;&lt;/script&gt;
&lt;script src='http://h90428dg.beget.tech/js/POST_Request.js'&gt;&lt;/script&gt;
&lt;script&gt;let data = display('obl-tub-disp');&lt;/script&gt;</v>
      </c>
      <c r="N445" s="4"/>
      <c r="O445" s="4"/>
      <c r="P445" s="4"/>
      <c r="Q445" s="4"/>
      <c r="R445" s="4"/>
      <c r="S445" s="4"/>
      <c r="T445" s="4"/>
      <c r="U445" s="4"/>
      <c r="V445" s="4"/>
      <c r="W445" s="4"/>
      <c r="X445" s="4"/>
    </row>
    <row r="446" spans="1:24" s="58" customFormat="1" ht="19.5" customHeight="1" x14ac:dyDescent="0.2">
      <c r="A446" s="98"/>
      <c r="B446" s="98"/>
      <c r="C446" s="75">
        <v>486</v>
      </c>
      <c r="D446" s="75" t="s">
        <v>182</v>
      </c>
      <c r="E446" s="80" t="s">
        <v>38</v>
      </c>
      <c r="F446" s="80" t="s">
        <v>84</v>
      </c>
      <c r="G446" s="80">
        <v>1</v>
      </c>
      <c r="H446" s="67"/>
      <c r="I446" s="75" t="s">
        <v>343</v>
      </c>
      <c r="J446" s="59" t="e">
        <f>CONCATENATE("INSERT INTO `medical_vacancies` (`id`, `keyOrganization`, `job`, `division`, `bet`, `measures`) VALUES (NULL, ","'",D446,"', '",#REF!,"', ","'",#REF!,"', ","'",#REF!,"', ","'",I446,"');")</f>
        <v>#REF!</v>
      </c>
      <c r="K446" s="61" t="s">
        <v>198</v>
      </c>
      <c r="L446" s="62" t="s">
        <v>199</v>
      </c>
      <c r="M446" s="59" t="str">
        <f t="shared" si="10"/>
        <v>&lt;div id='entry'&gt;&lt;/div&gt;
&lt;link rel='stylesheet' href='http://h90428dg.beget.tech/css/style_doctor.css'&gt;
&lt;script src='https://yastatic.net/s3/frontend/forms/_/embed.js'&gt;&lt;/script&gt;
&lt;script src='http://h90428dg.beget.tech/js/POST_Request.js'&gt;&lt;/script&gt;
&lt;script&gt;let data = display('obl-tub-disp');&lt;/script&gt;</v>
      </c>
      <c r="N446" s="4"/>
      <c r="O446" s="4"/>
      <c r="P446" s="4"/>
      <c r="Q446" s="4"/>
      <c r="R446" s="4"/>
      <c r="S446" s="4"/>
      <c r="T446" s="4"/>
      <c r="U446" s="4"/>
      <c r="V446" s="4"/>
      <c r="W446" s="4"/>
      <c r="X446" s="4"/>
    </row>
    <row r="447" spans="1:24" s="58" customFormat="1" ht="19.5" customHeight="1" x14ac:dyDescent="0.2">
      <c r="A447" s="98"/>
      <c r="B447" s="98"/>
      <c r="C447" s="75"/>
      <c r="D447" s="75"/>
      <c r="E447" s="80" t="s">
        <v>59</v>
      </c>
      <c r="F447" s="80" t="s">
        <v>84</v>
      </c>
      <c r="G447" s="80">
        <v>2</v>
      </c>
      <c r="H447" s="67"/>
      <c r="I447" s="75" t="s">
        <v>343</v>
      </c>
      <c r="J447" s="59"/>
      <c r="K447" s="61"/>
      <c r="L447" s="62"/>
      <c r="M447" s="59"/>
      <c r="N447" s="4"/>
      <c r="O447" s="4"/>
      <c r="P447" s="4"/>
      <c r="Q447" s="4"/>
      <c r="R447" s="4"/>
      <c r="S447" s="4"/>
      <c r="T447" s="4"/>
      <c r="U447" s="4"/>
      <c r="V447" s="4"/>
      <c r="W447" s="4"/>
      <c r="X447" s="4"/>
    </row>
    <row r="448" spans="1:24" s="58" customFormat="1" ht="19.5" customHeight="1" x14ac:dyDescent="0.2">
      <c r="A448" s="98"/>
      <c r="B448" s="98"/>
      <c r="C448" s="75"/>
      <c r="D448" s="75"/>
      <c r="E448" s="80" t="s">
        <v>32</v>
      </c>
      <c r="F448" s="80" t="s">
        <v>83</v>
      </c>
      <c r="G448" s="80">
        <v>1</v>
      </c>
      <c r="H448" s="67"/>
      <c r="I448" s="75" t="s">
        <v>343</v>
      </c>
      <c r="J448" s="59"/>
      <c r="K448" s="61"/>
      <c r="L448" s="62"/>
      <c r="M448" s="59"/>
      <c r="N448" s="4"/>
      <c r="O448" s="4"/>
      <c r="P448" s="4"/>
      <c r="Q448" s="4"/>
      <c r="R448" s="4"/>
      <c r="S448" s="4"/>
      <c r="T448" s="4"/>
      <c r="U448" s="4"/>
      <c r="V448" s="4"/>
      <c r="W448" s="4"/>
      <c r="X448" s="4"/>
    </row>
    <row r="449" spans="1:24" s="58" customFormat="1" ht="19.5" customHeight="1" x14ac:dyDescent="0.2">
      <c r="A449" s="98"/>
      <c r="B449" s="98"/>
      <c r="C449" s="75"/>
      <c r="D449" s="75"/>
      <c r="E449" s="78" t="s">
        <v>328</v>
      </c>
      <c r="F449" s="80"/>
      <c r="G449" s="116">
        <v>6</v>
      </c>
      <c r="H449" s="67"/>
      <c r="I449" s="75"/>
      <c r="J449" s="59"/>
      <c r="K449" s="61"/>
      <c r="L449" s="62"/>
      <c r="M449" s="59"/>
      <c r="N449" s="4"/>
      <c r="O449" s="4"/>
      <c r="P449" s="4"/>
      <c r="Q449" s="4"/>
      <c r="R449" s="4"/>
      <c r="S449" s="4"/>
      <c r="T449" s="4"/>
      <c r="U449" s="4"/>
      <c r="V449" s="4"/>
      <c r="W449" s="4"/>
      <c r="X449" s="4"/>
    </row>
    <row r="450" spans="1:24" s="58" customFormat="1" ht="19.5" customHeight="1" x14ac:dyDescent="0.2">
      <c r="A450" s="98"/>
      <c r="B450" s="98"/>
      <c r="C450" s="75"/>
      <c r="D450" s="75"/>
      <c r="E450" s="113" t="s">
        <v>329</v>
      </c>
      <c r="F450" s="10"/>
      <c r="G450" s="1">
        <v>4</v>
      </c>
      <c r="H450" s="67"/>
      <c r="I450" s="75"/>
      <c r="J450" s="59"/>
      <c r="K450" s="61"/>
      <c r="L450" s="62"/>
      <c r="M450" s="59"/>
      <c r="N450" s="4"/>
      <c r="O450" s="4"/>
      <c r="P450" s="4"/>
      <c r="Q450" s="4"/>
      <c r="R450" s="4"/>
      <c r="S450" s="4"/>
      <c r="T450" s="4"/>
      <c r="U450" s="4"/>
      <c r="V450" s="4"/>
      <c r="W450" s="4"/>
      <c r="X450" s="4"/>
    </row>
    <row r="451" spans="1:24" s="4" customFormat="1" ht="27.75" customHeight="1" x14ac:dyDescent="0.2">
      <c r="A451" s="95">
        <v>41</v>
      </c>
      <c r="B451" s="98" t="s">
        <v>439</v>
      </c>
      <c r="C451" s="75">
        <v>502</v>
      </c>
      <c r="D451" s="75" t="s">
        <v>183</v>
      </c>
      <c r="E451" s="75" t="s">
        <v>37</v>
      </c>
      <c r="F451" s="75" t="s">
        <v>84</v>
      </c>
      <c r="G451" s="80">
        <v>1</v>
      </c>
      <c r="H451" s="67">
        <v>68.89</v>
      </c>
      <c r="I451" s="75" t="s">
        <v>376</v>
      </c>
      <c r="J451" s="47" t="str">
        <f>CONCATENATE("INSERT INTO `medical_vacancies` (`id`, `keyOrganization`, `job`, `division`, `bet`, `measures`) VALUES (NULL, ","'",D451,"', '",E502,"', ","'",F499,"', ","'",G500,"', ","'",I451,"');")</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1" s="43" t="s">
        <v>198</v>
      </c>
      <c r="L451" s="44" t="s">
        <v>199</v>
      </c>
      <c r="M451" s="47" t="str">
        <f t="shared" si="1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52" spans="1:24" s="4" customFormat="1" ht="27.75" customHeight="1" x14ac:dyDescent="0.2">
      <c r="A452" s="95"/>
      <c r="B452" s="98"/>
      <c r="C452" s="75"/>
      <c r="D452" s="75"/>
      <c r="E452" s="75" t="s">
        <v>47</v>
      </c>
      <c r="F452" s="75" t="s">
        <v>118</v>
      </c>
      <c r="G452" s="80">
        <v>3</v>
      </c>
      <c r="H452" s="67"/>
      <c r="I452" s="75" t="s">
        <v>376</v>
      </c>
      <c r="J452" s="47"/>
      <c r="K452" s="43"/>
      <c r="L452" s="44"/>
      <c r="M452" s="47"/>
    </row>
    <row r="453" spans="1:24" s="4" customFormat="1" ht="27.75" customHeight="1" x14ac:dyDescent="0.2">
      <c r="A453" s="95"/>
      <c r="B453" s="98"/>
      <c r="C453" s="75"/>
      <c r="D453" s="75"/>
      <c r="E453" s="75" t="s">
        <v>20</v>
      </c>
      <c r="F453" s="75" t="s">
        <v>84</v>
      </c>
      <c r="G453" s="80">
        <v>1</v>
      </c>
      <c r="H453" s="67"/>
      <c r="I453" s="75" t="s">
        <v>376</v>
      </c>
      <c r="J453" s="47"/>
      <c r="K453" s="43"/>
      <c r="L453" s="44"/>
      <c r="M453" s="47"/>
    </row>
    <row r="454" spans="1:24" s="4" customFormat="1" ht="19.5" customHeight="1" x14ac:dyDescent="0.2">
      <c r="A454" s="95"/>
      <c r="B454" s="98"/>
      <c r="C454" s="75">
        <v>503</v>
      </c>
      <c r="D454" s="75" t="s">
        <v>183</v>
      </c>
      <c r="E454" s="75" t="s">
        <v>106</v>
      </c>
      <c r="F454" s="75" t="s">
        <v>84</v>
      </c>
      <c r="G454" s="75">
        <v>1</v>
      </c>
      <c r="H454" s="67">
        <v>68.89</v>
      </c>
      <c r="J454" s="47" t="str">
        <f>CONCATENATE("INSERT INTO `medical_vacancies` (`id`, `keyOrganization`, `job`, `division`, `bet`, `measures`) VALUES (NULL, ","'",D454,"', '",E503,"', ","'",F502,"', ","'",G503,"', ","'",I453,"');")</f>
        <v>INSERT INTO `medical_vacancies` (`id`, `keyOrganization`, `job`, `division`, `bet`, `measures`) VALUES (NULL, 'obl-nark-disp', 'уборщик служебных помещений',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4" s="43" t="s">
        <v>198</v>
      </c>
      <c r="L454" s="44" t="s">
        <v>199</v>
      </c>
      <c r="M454" s="47" t="str">
        <f t="shared" si="1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55" spans="1:24" s="4" customFormat="1" ht="19.5" customHeight="1" x14ac:dyDescent="0.2">
      <c r="A455" s="95"/>
      <c r="B455" s="98"/>
      <c r="C455" s="75">
        <v>504</v>
      </c>
      <c r="D455" s="75" t="s">
        <v>183</v>
      </c>
      <c r="E455" s="75" t="s">
        <v>59</v>
      </c>
      <c r="F455" s="75" t="s">
        <v>84</v>
      </c>
      <c r="G455" s="75">
        <v>1</v>
      </c>
      <c r="H455" s="67">
        <v>40.15</v>
      </c>
      <c r="I455" s="75"/>
      <c r="J455" s="47" t="e">
        <f>CONCATENATE("INSERT INTO `medical_vacancies` (`id`, `keyOrganization`, `job`, `division`, `bet`, `measures`) VALUES (NULL, ","'",D455,"', '",E504,"', ","'",F503,"', ","'",#REF!,"', ","'",I455,"');")</f>
        <v>#REF!</v>
      </c>
      <c r="K455" s="43" t="s">
        <v>198</v>
      </c>
      <c r="L455" s="44" t="s">
        <v>199</v>
      </c>
      <c r="M455" s="47" t="str">
        <f t="shared" si="1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56" spans="1:24" s="4" customFormat="1" ht="19.5" customHeight="1" x14ac:dyDescent="0.2">
      <c r="A456" s="95"/>
      <c r="B456" s="98"/>
      <c r="C456" s="75"/>
      <c r="D456" s="75"/>
      <c r="E456" s="80" t="s">
        <v>99</v>
      </c>
      <c r="F456" s="80" t="s">
        <v>84</v>
      </c>
      <c r="G456" s="75">
        <v>1</v>
      </c>
      <c r="H456" s="67"/>
      <c r="I456" s="75"/>
      <c r="J456" s="47"/>
      <c r="K456" s="43"/>
      <c r="L456" s="44"/>
      <c r="M456" s="47"/>
    </row>
    <row r="457" spans="1:24" s="4" customFormat="1" ht="19.5" customHeight="1" x14ac:dyDescent="0.2">
      <c r="A457" s="95"/>
      <c r="B457" s="98"/>
      <c r="C457" s="75"/>
      <c r="D457" s="75"/>
      <c r="E457" s="114" t="s">
        <v>328</v>
      </c>
      <c r="F457" s="80"/>
      <c r="G457" s="115">
        <v>5</v>
      </c>
      <c r="H457" s="67"/>
      <c r="I457" s="75"/>
      <c r="J457" s="47"/>
      <c r="K457" s="43"/>
      <c r="L457" s="44"/>
      <c r="M457" s="47"/>
    </row>
    <row r="458" spans="1:24" s="4" customFormat="1" ht="19.5" customHeight="1" x14ac:dyDescent="0.2">
      <c r="A458" s="95"/>
      <c r="B458" s="98"/>
      <c r="C458" s="75"/>
      <c r="D458" s="75"/>
      <c r="E458" s="113" t="s">
        <v>329</v>
      </c>
      <c r="F458" s="75"/>
      <c r="G458" s="79">
        <v>2</v>
      </c>
      <c r="H458" s="67"/>
      <c r="I458" s="75"/>
      <c r="J458" s="47"/>
      <c r="K458" s="43"/>
      <c r="L458" s="44"/>
      <c r="M458" s="47"/>
    </row>
    <row r="459" spans="1:24" s="4" customFormat="1" ht="19.5" customHeight="1" x14ac:dyDescent="0.2">
      <c r="A459" s="95">
        <v>42</v>
      </c>
      <c r="B459" s="98" t="s">
        <v>110</v>
      </c>
      <c r="C459" s="75">
        <v>506</v>
      </c>
      <c r="D459" s="75" t="s">
        <v>184</v>
      </c>
      <c r="E459" s="66" t="s">
        <v>20</v>
      </c>
      <c r="F459" s="66" t="s">
        <v>84</v>
      </c>
      <c r="G459" s="75">
        <v>1</v>
      </c>
      <c r="H459" s="67" t="s">
        <v>324</v>
      </c>
      <c r="I459" s="75" t="s">
        <v>376</v>
      </c>
      <c r="J459" s="47" t="e">
        <f>CONCATENATE("INSERT INTO `medical_vacancies` (`id`, `keyOrganization`, `job`, `division`, `bet`, `measures`) VALUES (NULL, ","'",D459,"', '",#REF!,"', ","'",F506,"', ","'",#REF!,"', ","'",I459,"');")</f>
        <v>#REF!</v>
      </c>
      <c r="K459" s="43" t="s">
        <v>198</v>
      </c>
      <c r="L459" s="44" t="s">
        <v>199</v>
      </c>
      <c r="M459" s="47" t="str">
        <f t="shared" si="1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460" spans="1:24" s="4" customFormat="1" ht="19.5" customHeight="1" x14ac:dyDescent="0.2">
      <c r="A460" s="95"/>
      <c r="B460" s="98"/>
      <c r="C460" s="75"/>
      <c r="D460" s="75"/>
      <c r="E460" s="75" t="s">
        <v>37</v>
      </c>
      <c r="F460" s="75" t="s">
        <v>84</v>
      </c>
      <c r="G460" s="75">
        <v>1</v>
      </c>
      <c r="H460" s="67"/>
      <c r="I460" s="75" t="s">
        <v>376</v>
      </c>
      <c r="J460" s="47"/>
      <c r="K460" s="43"/>
      <c r="L460" s="44"/>
      <c r="M460" s="47"/>
    </row>
    <row r="461" spans="1:24" s="4" customFormat="1" ht="19.5" customHeight="1" x14ac:dyDescent="0.2">
      <c r="A461" s="95"/>
      <c r="B461" s="98"/>
      <c r="C461" s="75">
        <v>507</v>
      </c>
      <c r="D461" s="75" t="s">
        <v>184</v>
      </c>
      <c r="E461" s="66" t="s">
        <v>400</v>
      </c>
      <c r="F461" s="66" t="s">
        <v>84</v>
      </c>
      <c r="G461" s="66">
        <v>1</v>
      </c>
      <c r="H461" s="67" t="s">
        <v>324</v>
      </c>
      <c r="J461" s="47" t="e">
        <f>CONCATENATE("INSERT INTO `medical_vacancies` (`id`, `keyOrganization`, `job`, `division`, `bet`, `measures`) VALUES (NULL, ","'",D461,"', '",E513,"', ","'",F511,"', ","'",#REF!,"', ","'",I460,"');")</f>
        <v>#REF!</v>
      </c>
      <c r="K461" s="43"/>
      <c r="L461" s="44"/>
      <c r="M461" s="47"/>
    </row>
    <row r="462" spans="1:24" s="4" customFormat="1" ht="19.5" customHeight="1" x14ac:dyDescent="0.2">
      <c r="A462" s="95"/>
      <c r="B462" s="98"/>
      <c r="C462" s="75"/>
      <c r="D462" s="75"/>
      <c r="E462" s="75" t="s">
        <v>5</v>
      </c>
      <c r="F462" s="75" t="s">
        <v>84</v>
      </c>
      <c r="G462" s="66">
        <v>1</v>
      </c>
      <c r="H462" s="67" t="s">
        <v>324</v>
      </c>
      <c r="I462" s="75"/>
      <c r="J462" s="47"/>
      <c r="K462" s="43"/>
      <c r="L462" s="44"/>
      <c r="M462" s="47"/>
    </row>
    <row r="463" spans="1:24" s="4" customFormat="1" ht="19.5" customHeight="1" x14ac:dyDescent="0.2">
      <c r="A463" s="95"/>
      <c r="B463" s="98"/>
      <c r="C463" s="75">
        <v>508</v>
      </c>
      <c r="D463" s="75" t="s">
        <v>184</v>
      </c>
      <c r="E463" s="75" t="s">
        <v>13</v>
      </c>
      <c r="F463" s="75" t="s">
        <v>84</v>
      </c>
      <c r="G463" s="75">
        <v>1</v>
      </c>
      <c r="H463" s="67"/>
      <c r="I463" s="75"/>
      <c r="J463" s="47" t="e">
        <f>CONCATENATE("INSERT INTO `medical_vacancies` (`id`, `keyOrganization`, `job`, `division`, `bet`, `measures`) VALUES (NULL, ","'",D463,"', '",#REF!,"', ","'",#REF!,"', ","'",#REF!,"', ","'",#REF!,"');")</f>
        <v>#REF!</v>
      </c>
      <c r="K463" s="43"/>
      <c r="L463" s="44"/>
      <c r="M463" s="47"/>
      <c r="P463" s="45"/>
    </row>
    <row r="464" spans="1:24" s="4" customFormat="1" ht="19.5" customHeight="1" x14ac:dyDescent="0.2">
      <c r="A464" s="95"/>
      <c r="B464" s="98"/>
      <c r="C464" s="75"/>
      <c r="D464" s="75"/>
      <c r="E464" s="75" t="s">
        <v>13</v>
      </c>
      <c r="F464" s="75" t="s">
        <v>204</v>
      </c>
      <c r="G464" s="75">
        <v>1</v>
      </c>
      <c r="H464" s="67"/>
      <c r="I464" s="75"/>
      <c r="J464" s="49"/>
      <c r="K464" s="43"/>
      <c r="L464" s="44"/>
      <c r="M464" s="49"/>
      <c r="P464" s="45"/>
    </row>
    <row r="465" spans="1:16" s="4" customFormat="1" ht="19.5" customHeight="1" x14ac:dyDescent="0.2">
      <c r="A465" s="95"/>
      <c r="B465" s="98"/>
      <c r="C465" s="75"/>
      <c r="D465" s="75"/>
      <c r="E465" s="75" t="s">
        <v>16</v>
      </c>
      <c r="F465" s="75" t="s">
        <v>360</v>
      </c>
      <c r="G465" s="75">
        <v>2</v>
      </c>
      <c r="H465" s="67" t="s">
        <v>323</v>
      </c>
      <c r="I465" s="75" t="s">
        <v>376</v>
      </c>
      <c r="J465" s="47"/>
      <c r="K465" s="43"/>
      <c r="L465" s="44"/>
      <c r="M465" s="47"/>
      <c r="P465" s="45"/>
    </row>
    <row r="466" spans="1:16" s="4" customFormat="1" ht="19.5" customHeight="1" x14ac:dyDescent="0.25">
      <c r="A466" s="95"/>
      <c r="B466" s="98"/>
      <c r="C466" s="75"/>
      <c r="D466" s="75"/>
      <c r="E466" s="82" t="s">
        <v>95</v>
      </c>
      <c r="F466" s="82" t="s">
        <v>84</v>
      </c>
      <c r="G466" s="82">
        <v>2</v>
      </c>
      <c r="J466" s="47"/>
      <c r="K466" s="43"/>
      <c r="L466" s="44"/>
      <c r="M466" s="47"/>
    </row>
    <row r="467" spans="1:16" s="4" customFormat="1" ht="19.5" customHeight="1" x14ac:dyDescent="0.2">
      <c r="A467" s="95"/>
      <c r="B467" s="98"/>
      <c r="C467" s="75"/>
      <c r="D467" s="75"/>
      <c r="E467" s="75" t="s">
        <v>35</v>
      </c>
      <c r="F467" s="75" t="s">
        <v>84</v>
      </c>
      <c r="G467" s="75">
        <v>1</v>
      </c>
      <c r="H467" s="67"/>
      <c r="I467" s="75"/>
      <c r="J467" s="47"/>
      <c r="K467" s="43"/>
      <c r="L467" s="44"/>
      <c r="M467" s="47"/>
    </row>
    <row r="468" spans="1:16" s="4" customFormat="1" ht="19.5" customHeight="1" x14ac:dyDescent="0.2">
      <c r="A468" s="95"/>
      <c r="B468" s="98"/>
      <c r="C468" s="75"/>
      <c r="D468" s="75"/>
      <c r="E468" s="75" t="s">
        <v>106</v>
      </c>
      <c r="F468" s="75" t="s">
        <v>360</v>
      </c>
      <c r="G468" s="75">
        <v>2</v>
      </c>
      <c r="H468" s="67"/>
      <c r="I468" s="75"/>
      <c r="J468" s="47"/>
      <c r="K468" s="43"/>
      <c r="L468" s="44"/>
      <c r="M468" s="47"/>
    </row>
    <row r="469" spans="1:16" s="4" customFormat="1" ht="19.5" customHeight="1" x14ac:dyDescent="0.2">
      <c r="A469" s="95"/>
      <c r="B469" s="98"/>
      <c r="C469" s="75"/>
      <c r="D469" s="75"/>
      <c r="E469" s="75" t="s">
        <v>59</v>
      </c>
      <c r="F469" s="75" t="s">
        <v>84</v>
      </c>
      <c r="G469" s="75">
        <v>3</v>
      </c>
      <c r="H469" s="67" t="s">
        <v>325</v>
      </c>
      <c r="I469" s="75"/>
      <c r="J469" s="47"/>
      <c r="K469" s="43"/>
      <c r="L469" s="44"/>
      <c r="M469" s="47"/>
    </row>
    <row r="470" spans="1:16" s="4" customFormat="1" ht="22.5" customHeight="1" x14ac:dyDescent="0.2">
      <c r="A470" s="95"/>
      <c r="B470" s="98"/>
      <c r="C470" s="75">
        <v>509</v>
      </c>
      <c r="D470" s="75" t="s">
        <v>184</v>
      </c>
      <c r="E470" s="75" t="s">
        <v>9</v>
      </c>
      <c r="F470" s="75" t="s">
        <v>84</v>
      </c>
      <c r="G470" s="75">
        <v>1</v>
      </c>
      <c r="H470" s="67"/>
      <c r="I470" s="75"/>
      <c r="J470" s="47" t="e">
        <f>CONCATENATE("INSERT INTO `medical_vacancies` (`id`, `keyOrganization`, `job`, `division`, `bet`, `measures`) VALUES (NULL, ","'",D470,"', '",E511,"', ","'",#REF!,"', ","'",#REF!,"', ","'",I469,"');")</f>
        <v>#REF!</v>
      </c>
      <c r="K470" s="43"/>
      <c r="L470" s="44"/>
      <c r="M470" s="47"/>
    </row>
    <row r="471" spans="1:16" s="4" customFormat="1" ht="20.25" customHeight="1" x14ac:dyDescent="0.2">
      <c r="A471" s="95"/>
      <c r="B471" s="98"/>
      <c r="C471" s="75"/>
      <c r="D471" s="75"/>
      <c r="E471" s="75" t="s">
        <v>39</v>
      </c>
      <c r="F471" s="75" t="s">
        <v>83</v>
      </c>
      <c r="G471" s="75">
        <v>1</v>
      </c>
      <c r="H471" s="67"/>
      <c r="I471" s="75"/>
      <c r="J471" s="47"/>
      <c r="K471" s="43"/>
      <c r="L471" s="44"/>
      <c r="M471" s="47"/>
    </row>
    <row r="472" spans="1:16" s="4" customFormat="1" ht="23.25" customHeight="1" x14ac:dyDescent="0.2">
      <c r="A472" s="95"/>
      <c r="B472" s="98"/>
      <c r="C472" s="75"/>
      <c r="D472" s="75"/>
      <c r="E472" s="75" t="s">
        <v>99</v>
      </c>
      <c r="F472" s="75" t="s">
        <v>84</v>
      </c>
      <c r="G472" s="75">
        <v>4</v>
      </c>
      <c r="H472" s="67"/>
      <c r="I472" s="75"/>
      <c r="J472" s="47"/>
      <c r="K472" s="43"/>
      <c r="L472" s="44"/>
      <c r="M472" s="47"/>
    </row>
    <row r="473" spans="1:16" s="4" customFormat="1" ht="21.75" customHeight="1" x14ac:dyDescent="0.2">
      <c r="A473" s="95"/>
      <c r="B473" s="98"/>
      <c r="C473" s="75"/>
      <c r="D473" s="75"/>
      <c r="E473" s="66" t="s">
        <v>370</v>
      </c>
      <c r="F473" s="66" t="s">
        <v>84</v>
      </c>
      <c r="G473" s="75">
        <v>1</v>
      </c>
      <c r="H473" s="67"/>
      <c r="I473" s="75"/>
      <c r="J473" s="47"/>
      <c r="K473" s="43"/>
      <c r="L473" s="44"/>
      <c r="M473" s="47"/>
    </row>
    <row r="474" spans="1:16" s="4" customFormat="1" ht="22.5" customHeight="1" x14ac:dyDescent="0.2">
      <c r="A474" s="95"/>
      <c r="B474" s="98"/>
      <c r="C474" s="75"/>
      <c r="D474" s="75"/>
      <c r="E474" s="66" t="s">
        <v>410</v>
      </c>
      <c r="F474" s="66" t="s">
        <v>84</v>
      </c>
      <c r="G474" s="66">
        <v>1</v>
      </c>
      <c r="H474" s="67"/>
      <c r="I474" s="75"/>
      <c r="J474" s="47"/>
      <c r="K474" s="43"/>
      <c r="L474" s="44"/>
      <c r="M474" s="47"/>
    </row>
    <row r="475" spans="1:16" s="4" customFormat="1" ht="19.5" customHeight="1" x14ac:dyDescent="0.2">
      <c r="A475" s="95"/>
      <c r="B475" s="98"/>
      <c r="C475" s="75"/>
      <c r="D475" s="75"/>
      <c r="E475" s="66" t="s">
        <v>327</v>
      </c>
      <c r="F475" s="66" t="s">
        <v>84</v>
      </c>
      <c r="G475" s="66">
        <v>1</v>
      </c>
      <c r="H475" s="67"/>
      <c r="I475" s="75"/>
      <c r="J475" s="47"/>
      <c r="K475" s="43"/>
      <c r="L475" s="44"/>
      <c r="M475" s="47"/>
    </row>
    <row r="476" spans="1:16" s="4" customFormat="1" ht="19.5" customHeight="1" x14ac:dyDescent="0.2">
      <c r="A476" s="95"/>
      <c r="B476" s="98"/>
      <c r="C476" s="75"/>
      <c r="D476" s="75"/>
      <c r="E476" s="66" t="s">
        <v>401</v>
      </c>
      <c r="F476" s="66" t="s">
        <v>84</v>
      </c>
      <c r="G476" s="66">
        <v>2</v>
      </c>
      <c r="H476" s="67"/>
      <c r="I476" s="75"/>
      <c r="J476" s="47"/>
      <c r="K476" s="43"/>
      <c r="L476" s="44"/>
      <c r="M476" s="47"/>
    </row>
    <row r="477" spans="1:16" s="4" customFormat="1" ht="19.5" customHeight="1" x14ac:dyDescent="0.2">
      <c r="A477" s="95"/>
      <c r="B477" s="98"/>
      <c r="C477" s="75"/>
      <c r="D477" s="75"/>
      <c r="E477" s="66" t="s">
        <v>113</v>
      </c>
      <c r="F477" s="66" t="s">
        <v>84</v>
      </c>
      <c r="G477" s="66">
        <v>2</v>
      </c>
      <c r="H477" s="67"/>
      <c r="I477" s="75"/>
      <c r="J477" s="47"/>
      <c r="K477" s="43"/>
      <c r="L477" s="44"/>
      <c r="M477" s="47"/>
    </row>
    <row r="478" spans="1:16" s="4" customFormat="1" ht="19.5" customHeight="1" x14ac:dyDescent="0.2">
      <c r="A478" s="95"/>
      <c r="B478" s="98"/>
      <c r="C478" s="75"/>
      <c r="D478" s="75"/>
      <c r="E478" s="75" t="s">
        <v>42</v>
      </c>
      <c r="F478" s="75" t="s">
        <v>84</v>
      </c>
      <c r="G478" s="66">
        <v>1</v>
      </c>
      <c r="H478" s="67"/>
      <c r="I478" s="75"/>
      <c r="J478" s="47"/>
      <c r="K478" s="43"/>
      <c r="L478" s="44"/>
      <c r="M478" s="47"/>
    </row>
    <row r="479" spans="1:16" s="4" customFormat="1" ht="19.5" customHeight="1" x14ac:dyDescent="0.2">
      <c r="A479" s="95"/>
      <c r="B479" s="98"/>
      <c r="C479" s="75"/>
      <c r="D479" s="75"/>
      <c r="E479" s="66" t="s">
        <v>60</v>
      </c>
      <c r="F479" s="66" t="s">
        <v>84</v>
      </c>
      <c r="G479" s="75">
        <v>3</v>
      </c>
      <c r="H479" s="67"/>
      <c r="I479" s="75"/>
      <c r="J479" s="47"/>
      <c r="K479" s="43"/>
      <c r="L479" s="44"/>
      <c r="M479" s="47"/>
    </row>
    <row r="480" spans="1:16" s="4" customFormat="1" ht="19.5" customHeight="1" x14ac:dyDescent="0.2">
      <c r="A480" s="95"/>
      <c r="B480" s="98"/>
      <c r="C480" s="75"/>
      <c r="D480" s="75"/>
      <c r="E480" s="78" t="s">
        <v>328</v>
      </c>
      <c r="F480" s="10"/>
      <c r="G480" s="1">
        <v>8</v>
      </c>
      <c r="H480" s="67"/>
      <c r="I480" s="75"/>
      <c r="J480" s="47"/>
      <c r="K480" s="43"/>
      <c r="L480" s="44"/>
      <c r="M480" s="47"/>
    </row>
    <row r="481" spans="1:13" s="4" customFormat="1" ht="19.5" customHeight="1" x14ac:dyDescent="0.2">
      <c r="A481" s="95"/>
      <c r="B481" s="98"/>
      <c r="C481" s="75"/>
      <c r="D481" s="75"/>
      <c r="E481" s="113" t="s">
        <v>329</v>
      </c>
      <c r="F481" s="75"/>
      <c r="G481" s="79">
        <v>10</v>
      </c>
      <c r="H481" s="67"/>
      <c r="I481" s="75"/>
      <c r="J481" s="47"/>
      <c r="K481" s="43"/>
      <c r="L481" s="44"/>
      <c r="M481" s="47"/>
    </row>
    <row r="482" spans="1:13" s="4" customFormat="1" ht="19.5" customHeight="1" x14ac:dyDescent="0.2">
      <c r="A482" s="95">
        <v>43</v>
      </c>
      <c r="B482" s="98" t="s">
        <v>126</v>
      </c>
      <c r="C482" s="75">
        <v>511</v>
      </c>
      <c r="D482" s="75" t="s">
        <v>185</v>
      </c>
      <c r="E482" s="75" t="s">
        <v>85</v>
      </c>
      <c r="F482" s="75" t="s">
        <v>206</v>
      </c>
      <c r="G482" s="75">
        <v>1</v>
      </c>
      <c r="H482" s="67"/>
      <c r="I482" s="75"/>
      <c r="J482" s="47" t="e">
        <f>CONCATENATE("INSERT INTO `medical_vacancies` (`id`, `keyOrganization`, `job`, `division`, `bet`, `measures`) VALUES (NULL, ","'",D482,"', '",#REF!,"', ","'",#REF!,"', ","'",#REF!,"', ","'",I482,"');")</f>
        <v>#REF!</v>
      </c>
      <c r="K482" s="43" t="s">
        <v>198</v>
      </c>
      <c r="L482" s="44" t="s">
        <v>199</v>
      </c>
      <c r="M482" s="47" t="str">
        <f t="shared" si="1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83" spans="1:13" s="4" customFormat="1" ht="19.5" customHeight="1" x14ac:dyDescent="0.2">
      <c r="A483" s="95"/>
      <c r="B483" s="98"/>
      <c r="C483" s="75"/>
      <c r="D483" s="75"/>
      <c r="E483" s="75" t="s">
        <v>473</v>
      </c>
      <c r="F483" s="75" t="s">
        <v>426</v>
      </c>
      <c r="G483" s="75">
        <v>1</v>
      </c>
      <c r="H483" s="67"/>
      <c r="I483" s="75"/>
      <c r="J483" s="49"/>
      <c r="K483" s="43"/>
      <c r="L483" s="44"/>
      <c r="M483" s="49"/>
    </row>
    <row r="484" spans="1:13" s="4" customFormat="1" ht="19.5" customHeight="1" x14ac:dyDescent="0.2">
      <c r="A484" s="95"/>
      <c r="B484" s="98"/>
      <c r="C484" s="75"/>
      <c r="D484" s="75"/>
      <c r="E484" s="75" t="s">
        <v>116</v>
      </c>
      <c r="F484" s="75" t="s">
        <v>426</v>
      </c>
      <c r="G484" s="75">
        <v>1</v>
      </c>
      <c r="H484" s="67"/>
      <c r="I484" s="75"/>
      <c r="J484" s="47"/>
      <c r="K484" s="43"/>
      <c r="L484" s="44"/>
      <c r="M484" s="47"/>
    </row>
    <row r="485" spans="1:13" s="4" customFormat="1" ht="19.5" customHeight="1" x14ac:dyDescent="0.2">
      <c r="A485" s="95"/>
      <c r="B485" s="98"/>
      <c r="C485" s="75"/>
      <c r="D485" s="75"/>
      <c r="E485" s="75" t="s">
        <v>6</v>
      </c>
      <c r="F485" s="75" t="s">
        <v>205</v>
      </c>
      <c r="G485" s="75">
        <v>1</v>
      </c>
      <c r="H485" s="67"/>
      <c r="I485" s="75"/>
      <c r="J485" s="75"/>
      <c r="K485" s="43"/>
      <c r="L485" s="44"/>
      <c r="M485" s="75"/>
    </row>
    <row r="486" spans="1:13" s="4" customFormat="1" ht="27.75" customHeight="1" x14ac:dyDescent="0.2">
      <c r="A486" s="95"/>
      <c r="B486" s="98"/>
      <c r="C486" s="75">
        <v>512</v>
      </c>
      <c r="D486" s="75" t="s">
        <v>185</v>
      </c>
      <c r="E486" s="82" t="s">
        <v>497</v>
      </c>
      <c r="F486" s="4" t="s">
        <v>498</v>
      </c>
      <c r="G486" s="4">
        <v>1</v>
      </c>
      <c r="H486" s="67"/>
      <c r="I486" s="75"/>
      <c r="J486" s="47" t="e">
        <f>CONCATENATE("INSERT INTO `medical_vacancies` (`id`, `keyOrganization`, `job`, `division`, `bet`, `measures`) VALUES (NULL, ","'",D486,"', '",#REF!,"', ","'",#REF!,"', ","'",#REF!,"', ","'",I486,"');")</f>
        <v>#REF!</v>
      </c>
      <c r="K486" s="43" t="s">
        <v>198</v>
      </c>
      <c r="L486" s="44" t="s">
        <v>199</v>
      </c>
      <c r="M486" s="47" t="str">
        <f t="shared" ref="M486:M560" si="11">CONCATENATE(K486,D486,L486)</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87" spans="1:13" s="4" customFormat="1" ht="19.5" customHeight="1" x14ac:dyDescent="0.2">
      <c r="A487" s="95"/>
      <c r="B487" s="98"/>
      <c r="C487" s="75">
        <v>513</v>
      </c>
      <c r="D487" s="75" t="s">
        <v>185</v>
      </c>
      <c r="E487" s="78" t="s">
        <v>328</v>
      </c>
      <c r="F487" s="75"/>
      <c r="G487" s="79">
        <v>4</v>
      </c>
      <c r="H487" s="67"/>
      <c r="I487" s="75"/>
      <c r="J487" s="47" t="e">
        <f>CONCATENATE("INSERT INTO `medical_vacancies` (`id`, `keyOrganization`, `job`, `division`, `bet`, `measures`) VALUES (NULL, ","'",D487,"', '",E517,"', ","'",#REF!,"', ","'",#REF!,"', ","'",I487,"');")</f>
        <v>#REF!</v>
      </c>
      <c r="K487" s="43" t="s">
        <v>198</v>
      </c>
      <c r="L487" s="44" t="s">
        <v>199</v>
      </c>
      <c r="M487" s="47" t="str">
        <f t="shared" si="1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88" spans="1:13" s="4" customFormat="1" ht="19.5" customHeight="1" x14ac:dyDescent="0.2">
      <c r="A488" s="95"/>
      <c r="B488" s="98"/>
      <c r="C488" s="75"/>
      <c r="D488" s="75"/>
      <c r="E488" s="113" t="s">
        <v>329</v>
      </c>
      <c r="F488" s="75"/>
      <c r="G488" s="1">
        <v>1</v>
      </c>
      <c r="H488" s="67"/>
      <c r="I488" s="75"/>
      <c r="J488" s="47"/>
      <c r="K488" s="43"/>
      <c r="L488" s="44"/>
      <c r="M488" s="47"/>
    </row>
    <row r="489" spans="1:13" s="4" customFormat="1" ht="19.5" customHeight="1" x14ac:dyDescent="0.2">
      <c r="A489" s="102">
        <v>44</v>
      </c>
      <c r="B489" s="98" t="s">
        <v>123</v>
      </c>
      <c r="C489" s="75"/>
      <c r="D489" s="75"/>
      <c r="E489" s="75" t="s">
        <v>129</v>
      </c>
      <c r="F489" s="75" t="s">
        <v>83</v>
      </c>
      <c r="G489" s="75">
        <v>1</v>
      </c>
      <c r="H489" s="67"/>
      <c r="I489" s="75"/>
      <c r="J489" s="47"/>
      <c r="K489" s="43"/>
      <c r="L489" s="44"/>
      <c r="M489" s="47"/>
    </row>
    <row r="490" spans="1:13" s="4" customFormat="1" ht="19.5" customHeight="1" x14ac:dyDescent="0.2">
      <c r="A490" s="103"/>
      <c r="B490" s="98"/>
      <c r="C490" s="75"/>
      <c r="D490" s="75"/>
      <c r="E490" s="75" t="s">
        <v>36</v>
      </c>
      <c r="F490" s="75" t="s">
        <v>84</v>
      </c>
      <c r="G490" s="75">
        <v>3</v>
      </c>
      <c r="H490" s="67"/>
      <c r="I490" s="75"/>
      <c r="J490" s="47"/>
      <c r="K490" s="43"/>
      <c r="L490" s="44"/>
      <c r="M490" s="47"/>
    </row>
    <row r="491" spans="1:13" s="4" customFormat="1" ht="19.5" customHeight="1" x14ac:dyDescent="0.2">
      <c r="A491" s="103"/>
      <c r="B491" s="98"/>
      <c r="C491" s="75"/>
      <c r="D491" s="75"/>
      <c r="E491" s="78" t="s">
        <v>328</v>
      </c>
      <c r="F491" s="75"/>
      <c r="G491" s="79">
        <v>1</v>
      </c>
      <c r="H491" s="67"/>
      <c r="I491" s="75"/>
      <c r="J491" s="47"/>
      <c r="K491" s="43"/>
      <c r="L491" s="44"/>
      <c r="M491" s="47"/>
    </row>
    <row r="492" spans="1:13" s="4" customFormat="1" ht="19.5" customHeight="1" x14ac:dyDescent="0.2">
      <c r="A492" s="103"/>
      <c r="B492" s="98"/>
      <c r="C492" s="75"/>
      <c r="D492" s="75"/>
      <c r="E492" s="113" t="s">
        <v>329</v>
      </c>
      <c r="F492" s="75"/>
      <c r="G492" s="79">
        <v>3</v>
      </c>
      <c r="H492" s="67"/>
      <c r="I492" s="75"/>
      <c r="J492" s="47"/>
      <c r="K492" s="43"/>
      <c r="L492" s="44"/>
      <c r="M492" s="47"/>
    </row>
    <row r="493" spans="1:13" s="4" customFormat="1" ht="22.5" customHeight="1" x14ac:dyDescent="0.2">
      <c r="A493" s="102">
        <v>45</v>
      </c>
      <c r="B493" s="93" t="s">
        <v>97</v>
      </c>
      <c r="C493" s="75"/>
      <c r="D493" s="75"/>
      <c r="E493" s="75" t="s">
        <v>31</v>
      </c>
      <c r="F493" s="78"/>
      <c r="G493" s="75">
        <v>10</v>
      </c>
      <c r="H493" s="67"/>
      <c r="I493" s="75"/>
      <c r="J493" s="47"/>
      <c r="K493" s="43"/>
      <c r="L493" s="44"/>
      <c r="M493" s="47"/>
    </row>
    <row r="494" spans="1:13" s="4" customFormat="1" ht="19.5" customHeight="1" x14ac:dyDescent="0.2">
      <c r="A494" s="103"/>
      <c r="B494" s="94"/>
      <c r="C494" s="75">
        <v>519</v>
      </c>
      <c r="D494" s="75" t="s">
        <v>186</v>
      </c>
      <c r="E494" s="75" t="s">
        <v>17</v>
      </c>
      <c r="F494" s="78"/>
      <c r="G494" s="75">
        <v>2</v>
      </c>
      <c r="H494" s="67"/>
      <c r="I494" s="75" t="s">
        <v>376</v>
      </c>
      <c r="J494" s="47" t="e">
        <f>CONCATENATE("INSERT INTO `medical_vacancies` (`id`, `keyOrganization`, `job`, `division`, `bet`, `measures`) VALUES (NULL, ","'",D494,"', '",E524,"', ","'",F525,"', ","'",G524,"', ","'",#REF!,"');")</f>
        <v>#REF!</v>
      </c>
      <c r="K494" s="43" t="s">
        <v>198</v>
      </c>
      <c r="L494" s="44" t="s">
        <v>199</v>
      </c>
      <c r="M494"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5" spans="1:13" s="4" customFormat="1" ht="18.75" customHeight="1" x14ac:dyDescent="0.2">
      <c r="A495" s="103"/>
      <c r="B495" s="94"/>
      <c r="C495" s="75">
        <v>520</v>
      </c>
      <c r="D495" s="75" t="s">
        <v>186</v>
      </c>
      <c r="E495" s="75" t="s">
        <v>29</v>
      </c>
      <c r="F495" s="78"/>
      <c r="G495" s="75">
        <v>3</v>
      </c>
      <c r="H495" s="67"/>
      <c r="I495" s="75" t="s">
        <v>376</v>
      </c>
      <c r="J495" s="47" t="str">
        <f>CONCATENATE("INSERT INTO `medical_vacancies` (`id`, `keyOrganization`, `job`, `division`, `bet`, `measures`) VALUES (NULL, ","'",D495,"', '",E526,"', ","'",F524,"', ","'",G526,"', ","'",I495,"');")</f>
        <v>INSERT INTO `medical_vacancies` (`id`, `keyOrganization`, `job`, `division`, `bet`, `measures`) VALUES (NULL, 'lipetsk-emergency', 'врач клинической лабораторной диагностики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5" s="43" t="s">
        <v>198</v>
      </c>
      <c r="L495" s="44" t="s">
        <v>199</v>
      </c>
      <c r="M495"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6" spans="1:13" s="4" customFormat="1" ht="19.5" customHeight="1" x14ac:dyDescent="0.2">
      <c r="A496" s="103"/>
      <c r="B496" s="94"/>
      <c r="C496" s="75">
        <v>521</v>
      </c>
      <c r="D496" s="75" t="s">
        <v>186</v>
      </c>
      <c r="E496" s="75" t="s">
        <v>20</v>
      </c>
      <c r="F496" s="78"/>
      <c r="G496" s="75">
        <v>6</v>
      </c>
      <c r="H496" s="67"/>
      <c r="I496" s="75" t="s">
        <v>376</v>
      </c>
      <c r="J496" s="47" t="str">
        <f>CONCATENATE("INSERT INTO `medical_vacancies` (`id`, `keyOrganization`, `job`, `division`, `bet`, `measures`) VALUES (NULL, ","'",D496,"', '",E527,"', ","'",F526,"', ","'",G527,"', ","'",I496,"');")</f>
        <v>INSERT INTO `medical_vacancies` (`id`, `keyOrganization`, `job`, `division`, `bet`, `measures`) VALUES (NULL, 'lipetsk-emergency', 'врач-акушер-гинеколог',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6" s="43" t="s">
        <v>198</v>
      </c>
      <c r="L496" s="44" t="s">
        <v>199</v>
      </c>
      <c r="M496"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7" spans="1:13" s="4" customFormat="1" ht="19.5" customHeight="1" x14ac:dyDescent="0.2">
      <c r="A497" s="103"/>
      <c r="B497" s="94"/>
      <c r="C497" s="75">
        <v>522</v>
      </c>
      <c r="D497" s="75" t="s">
        <v>186</v>
      </c>
      <c r="E497" s="75" t="s">
        <v>52</v>
      </c>
      <c r="F497" s="78"/>
      <c r="G497" s="75">
        <v>20</v>
      </c>
      <c r="H497" s="67"/>
      <c r="I497" s="75"/>
      <c r="J497" s="47" t="str">
        <f>CONCATENATE("INSERT INTO `medical_vacancies` (`id`, `keyOrganization`, `job`, `division`, `bet`, `measures`) VALUES (NULL, ","'",D497,"', '",E528,"', ","'",F527,"', ","'",G528,"', ","'",I494,"');")</f>
        <v>INSERT INTO `medical_vacancies` (`id`, `keyOrganization`, `job`, `division`, `bet`, `measures`) VALUES (NULL, 'lipetsk-emergency', 'медицинский лабораторный техник',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7" s="43" t="s">
        <v>198</v>
      </c>
      <c r="L497" s="44" t="s">
        <v>199</v>
      </c>
      <c r="M497"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8" spans="1:13" s="4" customFormat="1" ht="19.5" customHeight="1" x14ac:dyDescent="0.2">
      <c r="A498" s="103"/>
      <c r="B498" s="94"/>
      <c r="C498" s="75">
        <v>523</v>
      </c>
      <c r="D498" s="75" t="s">
        <v>186</v>
      </c>
      <c r="E498" s="75" t="s">
        <v>101</v>
      </c>
      <c r="F498" s="78"/>
      <c r="G498" s="75">
        <v>2</v>
      </c>
      <c r="H498" s="67"/>
      <c r="I498" s="75"/>
      <c r="J498" s="47" t="str">
        <f>CONCATENATE("INSERT INTO `medical_vacancies` (`id`, `keyOrganization`, `job`, `division`, `bet`, `measures`) VALUES (NULL, ","'",D498,"', '",E529,"', ","'",F528,"', ","'",G529,"', ","'",I498,"');")</f>
        <v>INSERT INTO `medical_vacancies` (`id`, `keyOrganization`, `job`, `division`, `bet`, `measures`) VALUES (NULL, 'lipetsk-emergency', 'медицинская сестра стерилизационной ', 'стационар', '3', '');</v>
      </c>
      <c r="K498" s="43" t="s">
        <v>198</v>
      </c>
      <c r="L498" s="44" t="s">
        <v>199</v>
      </c>
      <c r="M498"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9" spans="1:13" s="4" customFormat="1" ht="19.5" customHeight="1" x14ac:dyDescent="0.2">
      <c r="A499" s="103"/>
      <c r="B499" s="94"/>
      <c r="C499" s="75">
        <v>524</v>
      </c>
      <c r="D499" s="75" t="s">
        <v>186</v>
      </c>
      <c r="E499" s="75" t="s">
        <v>208</v>
      </c>
      <c r="F499" s="78"/>
      <c r="G499" s="75">
        <v>10</v>
      </c>
      <c r="H499" s="67"/>
      <c r="I499" s="75"/>
      <c r="J499" s="47" t="e">
        <f>CONCATENATE("INSERT INTO `medical_vacancies` (`id`, `keyOrganization`, `job`, `division`, `bet`, `measures`) VALUES (NULL, ","'",D499,"', '",#REF!,"', ","'",F529,"', ","'",G530,"', ","'",I499,"');")</f>
        <v>#REF!</v>
      </c>
      <c r="K499" s="43" t="s">
        <v>198</v>
      </c>
      <c r="L499" s="44" t="s">
        <v>199</v>
      </c>
      <c r="M499"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0" spans="1:13" s="4" customFormat="1" ht="19.5" customHeight="1" x14ac:dyDescent="0.2">
      <c r="A500" s="103"/>
      <c r="B500" s="94"/>
      <c r="C500" s="75">
        <v>525</v>
      </c>
      <c r="D500" s="75" t="s">
        <v>186</v>
      </c>
      <c r="E500" s="75" t="s">
        <v>41</v>
      </c>
      <c r="F500" s="78"/>
      <c r="G500" s="75">
        <v>10</v>
      </c>
      <c r="H500" s="67"/>
      <c r="I500" s="75"/>
      <c r="J500" s="47" t="e">
        <f>CONCATENATE("INSERT INTO `medical_vacancies` (`id`, `keyOrganization`, `job`, `division`, `bet`, `measures`) VALUES (NULL, ","'",D500,"', '",E531,"', ","'",#REF!,"', ","'",#REF!,"', ","'",I500,"');")</f>
        <v>#REF!</v>
      </c>
      <c r="K500" s="43" t="s">
        <v>198</v>
      </c>
      <c r="L500" s="44" t="s">
        <v>199</v>
      </c>
      <c r="M500"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1" spans="1:13" s="4" customFormat="1" ht="19.5" customHeight="1" x14ac:dyDescent="0.2">
      <c r="A501" s="103"/>
      <c r="B501" s="94"/>
      <c r="C501" s="75"/>
      <c r="D501" s="75"/>
      <c r="E501" s="75" t="s">
        <v>353</v>
      </c>
      <c r="F501" s="78"/>
      <c r="G501" s="75">
        <v>1</v>
      </c>
      <c r="H501" s="67"/>
      <c r="I501" s="75"/>
      <c r="J501" s="47"/>
      <c r="K501" s="43"/>
      <c r="L501" s="44"/>
      <c r="M501" s="47"/>
    </row>
    <row r="502" spans="1:13" s="4" customFormat="1" ht="19.5" customHeight="1" x14ac:dyDescent="0.2">
      <c r="A502" s="103"/>
      <c r="B502" s="94"/>
      <c r="C502" s="75"/>
      <c r="D502" s="75"/>
      <c r="E502" s="75" t="s">
        <v>362</v>
      </c>
      <c r="F502" s="78"/>
      <c r="G502" s="75">
        <v>1</v>
      </c>
      <c r="H502" s="67"/>
      <c r="I502" s="75"/>
      <c r="J502" s="47"/>
      <c r="K502" s="43"/>
      <c r="L502" s="44"/>
      <c r="M502" s="47"/>
    </row>
    <row r="503" spans="1:13" s="4" customFormat="1" ht="19.5" customHeight="1" x14ac:dyDescent="0.2">
      <c r="A503" s="103"/>
      <c r="B503" s="94"/>
      <c r="C503" s="75">
        <v>526</v>
      </c>
      <c r="D503" s="75" t="s">
        <v>186</v>
      </c>
      <c r="E503" s="75" t="s">
        <v>42</v>
      </c>
      <c r="F503" s="78"/>
      <c r="G503" s="75">
        <v>3</v>
      </c>
      <c r="H503" s="67"/>
      <c r="I503" s="75"/>
      <c r="J503" s="47" t="e">
        <f>CONCATENATE("INSERT INTO `medical_vacancies` (`id`, `keyOrganization`, `job`, `division`, `bet`, `measures`) VALUES (NULL, ","'",D503,"', '",#REF!,"', ","'",F531,"', ","'",G532,"', ","'",I503,"');")</f>
        <v>#REF!</v>
      </c>
      <c r="K503" s="43" t="s">
        <v>198</v>
      </c>
      <c r="L503" s="44" t="s">
        <v>199</v>
      </c>
      <c r="M503" s="47" t="str">
        <f t="shared" si="1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4" spans="1:13" s="4" customFormat="1" ht="19.5" customHeight="1" x14ac:dyDescent="0.2">
      <c r="A504" s="103"/>
      <c r="B504" s="94"/>
      <c r="C504" s="75"/>
      <c r="D504" s="75"/>
      <c r="E504" s="78" t="s">
        <v>328</v>
      </c>
      <c r="F504" s="75"/>
      <c r="G504" s="79">
        <v>21</v>
      </c>
      <c r="H504" s="67"/>
      <c r="I504" s="75"/>
      <c r="J504" s="47"/>
      <c r="K504" s="43"/>
      <c r="L504" s="44"/>
      <c r="M504" s="47"/>
    </row>
    <row r="505" spans="1:13" s="4" customFormat="1" ht="19.5" customHeight="1" x14ac:dyDescent="0.2">
      <c r="A505" s="105"/>
      <c r="B505" s="112"/>
      <c r="C505" s="75"/>
      <c r="D505" s="75"/>
      <c r="E505" s="113" t="s">
        <v>329</v>
      </c>
      <c r="F505" s="75"/>
      <c r="G505" s="111">
        <v>32</v>
      </c>
      <c r="H505" s="67"/>
      <c r="I505" s="75"/>
      <c r="J505" s="47"/>
      <c r="K505" s="43"/>
      <c r="L505" s="44"/>
      <c r="M505" s="47"/>
    </row>
    <row r="506" spans="1:13" s="4" customFormat="1" ht="19.5" customHeight="1" x14ac:dyDescent="0.2">
      <c r="A506" s="95">
        <v>46</v>
      </c>
      <c r="B506" s="98" t="s">
        <v>121</v>
      </c>
      <c r="C506" s="75">
        <v>528</v>
      </c>
      <c r="D506" s="75" t="s">
        <v>187</v>
      </c>
      <c r="E506" s="75" t="s">
        <v>53</v>
      </c>
      <c r="F506" s="75" t="s">
        <v>83</v>
      </c>
      <c r="G506" s="75">
        <v>1</v>
      </c>
      <c r="H506" s="67"/>
      <c r="I506" s="75"/>
      <c r="J506" s="47" t="str">
        <f>CONCATENATE("INSERT INTO `medical_vacancies` (`id`, `keyOrganization`, `job`, `division`, `bet`, `measures`) VALUES (NULL, ","'",D506,"', '",E542,"', ","'",F541,"', ","'",G542,"', ","'",I506,"');")</f>
        <v>INSERT INTO `medical_vacancies` (`id`, `keyOrganization`, `job`, `division`, `bet`, `measures`) VALUES (NULL, 'obl-stom-center', 'врач-оториноларинголог ', 'стационар', '1', '');</v>
      </c>
      <c r="K506" s="43" t="s">
        <v>198</v>
      </c>
      <c r="L506" s="44" t="s">
        <v>199</v>
      </c>
      <c r="M506" s="47" t="str">
        <f t="shared" si="1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07" spans="1:13" s="4" customFormat="1" ht="19.5" customHeight="1" x14ac:dyDescent="0.2">
      <c r="A507" s="95"/>
      <c r="B507" s="98"/>
      <c r="C507" s="75"/>
      <c r="D507" s="75"/>
      <c r="E507" s="80" t="s">
        <v>55</v>
      </c>
      <c r="F507" s="75" t="s">
        <v>83</v>
      </c>
      <c r="G507" s="75">
        <v>1</v>
      </c>
      <c r="H507" s="67"/>
      <c r="I507" s="75"/>
      <c r="J507" s="47"/>
      <c r="K507" s="43"/>
      <c r="L507" s="44"/>
      <c r="M507" s="47"/>
    </row>
    <row r="508" spans="1:13" s="4" customFormat="1" ht="19.5" customHeight="1" x14ac:dyDescent="0.2">
      <c r="A508" s="95"/>
      <c r="B508" s="98"/>
      <c r="C508" s="75"/>
      <c r="D508" s="75"/>
      <c r="E508" s="78" t="s">
        <v>328</v>
      </c>
      <c r="F508" s="75"/>
      <c r="G508" s="79">
        <v>2</v>
      </c>
      <c r="H508" s="67"/>
      <c r="I508" s="75"/>
      <c r="J508" s="47"/>
      <c r="K508" s="43"/>
      <c r="L508" s="44"/>
      <c r="M508" s="47"/>
    </row>
    <row r="509" spans="1:13" s="4" customFormat="1" ht="19.5" customHeight="1" x14ac:dyDescent="0.2">
      <c r="A509" s="95"/>
      <c r="B509" s="98"/>
      <c r="C509" s="75"/>
      <c r="D509" s="75"/>
      <c r="E509" s="78" t="s">
        <v>329</v>
      </c>
      <c r="F509" s="10"/>
      <c r="G509" s="1">
        <v>0</v>
      </c>
      <c r="H509" s="67"/>
      <c r="I509" s="75"/>
      <c r="J509" s="47"/>
      <c r="K509" s="43"/>
      <c r="L509" s="44"/>
      <c r="M509" s="47"/>
    </row>
    <row r="510" spans="1:13" s="4" customFormat="1" ht="23.25" customHeight="1" x14ac:dyDescent="0.2">
      <c r="A510" s="95"/>
      <c r="B510" s="98"/>
      <c r="C510" s="75">
        <v>531</v>
      </c>
      <c r="D510" s="75" t="s">
        <v>187</v>
      </c>
      <c r="E510" s="10"/>
      <c r="F510" s="10"/>
      <c r="G510" s="10"/>
      <c r="H510" s="67"/>
      <c r="I510" s="75"/>
      <c r="J510" s="47" t="str">
        <f>CONCATENATE("INSERT INTO `medical_vacancies` (`id`, `keyOrganization`, `job`, `division`, `bet`, `measures`) VALUES (NULL, ","'",D510,"', '",E550,"', ","'",F545,"', ","'",G546,"', ","'",I510,"');")</f>
        <v>INSERT INTO `medical_vacancies` (`id`, `keyOrganization`, `job`, `division`, `bet`, `measures`) VALUES (NULL, 'obl-stom-center', 'уборщик служебных помещений', 'стационар', '1', '');</v>
      </c>
      <c r="K510" s="43" t="s">
        <v>198</v>
      </c>
      <c r="L510" s="44" t="s">
        <v>199</v>
      </c>
      <c r="M510" s="47" t="str">
        <f t="shared" si="1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11" spans="1:13" s="4" customFormat="1" ht="30.75" customHeight="1" x14ac:dyDescent="0.2">
      <c r="A511" s="102">
        <v>47</v>
      </c>
      <c r="B511" s="98" t="s">
        <v>81</v>
      </c>
      <c r="C511" s="75"/>
      <c r="D511" s="75"/>
      <c r="E511" s="75" t="s">
        <v>111</v>
      </c>
      <c r="F511" s="75" t="s">
        <v>369</v>
      </c>
      <c r="G511" s="10">
        <v>1</v>
      </c>
      <c r="H511" s="67"/>
      <c r="I511" s="75"/>
      <c r="J511" s="47"/>
      <c r="K511" s="43"/>
      <c r="L511" s="44"/>
      <c r="M511" s="47"/>
    </row>
    <row r="512" spans="1:13" s="4" customFormat="1" ht="30.75" customHeight="1" x14ac:dyDescent="0.2">
      <c r="A512" s="103"/>
      <c r="B512" s="98"/>
      <c r="C512" s="75"/>
      <c r="D512" s="75"/>
      <c r="E512" s="75" t="s">
        <v>479</v>
      </c>
      <c r="F512" s="75" t="s">
        <v>369</v>
      </c>
      <c r="G512" s="10">
        <v>1</v>
      </c>
      <c r="H512" s="67"/>
      <c r="I512" s="75"/>
      <c r="J512" s="49"/>
      <c r="K512" s="43"/>
      <c r="L512" s="44"/>
      <c r="M512" s="49"/>
    </row>
    <row r="513" spans="1:13" s="4" customFormat="1" ht="20.25" customHeight="1" x14ac:dyDescent="0.2">
      <c r="A513" s="103"/>
      <c r="B513" s="98"/>
      <c r="C513" s="75"/>
      <c r="D513" s="75"/>
      <c r="E513" s="78" t="s">
        <v>328</v>
      </c>
      <c r="F513" s="75"/>
      <c r="G513" s="1">
        <v>1</v>
      </c>
      <c r="H513" s="67"/>
      <c r="I513" s="75"/>
      <c r="J513" s="47"/>
      <c r="K513" s="43"/>
      <c r="L513" s="44"/>
      <c r="M513" s="47"/>
    </row>
    <row r="514" spans="1:13" s="4" customFormat="1" ht="21" customHeight="1" x14ac:dyDescent="0.2">
      <c r="A514" s="103"/>
      <c r="B514" s="98"/>
      <c r="C514" s="75"/>
      <c r="D514" s="75"/>
      <c r="E514" s="65" t="s">
        <v>329</v>
      </c>
      <c r="F514" s="75"/>
      <c r="G514" s="111">
        <v>0</v>
      </c>
      <c r="H514" s="67"/>
      <c r="I514" s="75"/>
      <c r="J514" s="47"/>
      <c r="K514" s="43"/>
      <c r="L514" s="44"/>
      <c r="M514" s="47"/>
    </row>
    <row r="515" spans="1:13" s="4" customFormat="1" ht="30.75" customHeight="1" x14ac:dyDescent="0.2">
      <c r="A515" s="95">
        <v>48</v>
      </c>
      <c r="B515" s="106" t="s">
        <v>496</v>
      </c>
      <c r="C515" s="49">
        <v>533</v>
      </c>
      <c r="D515" s="83" t="s">
        <v>188</v>
      </c>
      <c r="E515" s="83" t="s">
        <v>100</v>
      </c>
      <c r="F515" s="86"/>
      <c r="G515" s="83">
        <v>1</v>
      </c>
      <c r="H515" s="67">
        <v>48.541499999999999</v>
      </c>
      <c r="I515" s="49"/>
      <c r="J515" s="47" t="e">
        <f>CONCATENATE("INSERT INTO `medical_vacancies` (`id`, `keyOrganization`, `job`, `division`, `bet`, `measures`) VALUES (NULL, ","'",D515,"', '",#REF!,"', ","'",#REF!,"', ","'",#REF!,"', ","'",I515,"');")</f>
        <v>#REF!</v>
      </c>
      <c r="K515" s="43" t="s">
        <v>198</v>
      </c>
      <c r="L515" s="44" t="s">
        <v>199</v>
      </c>
      <c r="M515" s="47" t="str">
        <f t="shared" si="1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16" spans="1:13" s="4" customFormat="1" ht="30.75" customHeight="1" x14ac:dyDescent="0.2">
      <c r="A516" s="95"/>
      <c r="B516" s="106"/>
      <c r="C516" s="49"/>
      <c r="D516" s="83"/>
      <c r="E516" s="10"/>
      <c r="F516" s="10"/>
      <c r="G516" s="10"/>
      <c r="H516" s="67"/>
      <c r="I516" s="49"/>
      <c r="J516" s="47"/>
      <c r="K516" s="43"/>
      <c r="L516" s="44"/>
      <c r="M516" s="47"/>
    </row>
    <row r="517" spans="1:13" s="4" customFormat="1" ht="19.5" customHeight="1" x14ac:dyDescent="0.2">
      <c r="A517" s="95"/>
      <c r="B517" s="106"/>
      <c r="C517" s="49"/>
      <c r="D517" s="83"/>
      <c r="E517" s="87" t="s">
        <v>328</v>
      </c>
      <c r="F517" s="88"/>
      <c r="G517" s="64">
        <v>1</v>
      </c>
      <c r="H517" s="89">
        <v>28</v>
      </c>
      <c r="I517" s="88"/>
      <c r="J517" s="47"/>
      <c r="K517" s="43"/>
      <c r="L517" s="44"/>
      <c r="M517" s="47"/>
    </row>
    <row r="518" spans="1:13" s="4" customFormat="1" ht="19.5" customHeight="1" x14ac:dyDescent="0.2">
      <c r="A518" s="95"/>
      <c r="B518" s="106"/>
      <c r="C518" s="49"/>
      <c r="D518" s="83"/>
      <c r="E518" s="78" t="s">
        <v>329</v>
      </c>
      <c r="F518" s="49"/>
      <c r="G518" s="79">
        <v>0</v>
      </c>
      <c r="H518" s="67"/>
      <c r="I518" s="49"/>
      <c r="J518" s="47"/>
      <c r="K518" s="43"/>
      <c r="L518" s="44"/>
      <c r="M518" s="47"/>
    </row>
    <row r="519" spans="1:13" s="4" customFormat="1" ht="19.5" customHeight="1" x14ac:dyDescent="0.2">
      <c r="A519" s="102">
        <v>49</v>
      </c>
      <c r="B519" s="93" t="s">
        <v>402</v>
      </c>
      <c r="C519" s="49"/>
      <c r="D519" s="83"/>
      <c r="E519" s="49" t="s">
        <v>25</v>
      </c>
      <c r="F519" s="49" t="s">
        <v>83</v>
      </c>
      <c r="G519" s="49">
        <v>1</v>
      </c>
      <c r="H519" s="67"/>
      <c r="I519" s="49"/>
      <c r="J519" s="47"/>
      <c r="K519" s="43"/>
      <c r="L519" s="44"/>
      <c r="M519" s="47"/>
    </row>
    <row r="520" spans="1:13" s="4" customFormat="1" ht="19.5" customHeight="1" x14ac:dyDescent="0.2">
      <c r="A520" s="103"/>
      <c r="B520" s="94"/>
      <c r="C520" s="49"/>
      <c r="D520" s="83"/>
      <c r="E520" s="49" t="s">
        <v>85</v>
      </c>
      <c r="F520" s="49" t="s">
        <v>83</v>
      </c>
      <c r="G520" s="49">
        <v>1</v>
      </c>
      <c r="H520" s="67"/>
      <c r="I520" s="49"/>
      <c r="J520" s="49"/>
      <c r="K520" s="43"/>
      <c r="L520" s="44"/>
      <c r="M520" s="49"/>
    </row>
    <row r="521" spans="1:13" s="4" customFormat="1" ht="19.5" customHeight="1" x14ac:dyDescent="0.2">
      <c r="A521" s="103"/>
      <c r="B521" s="94"/>
      <c r="C521" s="49">
        <v>537</v>
      </c>
      <c r="D521" s="49" t="s">
        <v>189</v>
      </c>
      <c r="E521" s="49" t="s">
        <v>42</v>
      </c>
      <c r="F521" s="49" t="s">
        <v>83</v>
      </c>
      <c r="G521" s="49">
        <v>2</v>
      </c>
      <c r="H521" s="84">
        <v>91</v>
      </c>
      <c r="I521" s="49"/>
      <c r="J521" s="47" t="e">
        <f>CONCATENATE("INSERT INTO `medical_vacancies` (`id`, `keyOrganization`, `job`, `division`, `bet`, `measures`) VALUES (NULL, ","'",D521,"', '",#REF!,"', ","'",#REF!,"', ","'",#REF!,"', ","'",#REF!,"');")</f>
        <v>#REF!</v>
      </c>
      <c r="K521" s="43" t="s">
        <v>198</v>
      </c>
      <c r="L521" s="44" t="s">
        <v>199</v>
      </c>
      <c r="M521" s="47" t="str">
        <f t="shared" si="1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22" spans="1:13" s="4" customFormat="1" ht="30.75" customHeight="1" x14ac:dyDescent="0.2">
      <c r="A522" s="103"/>
      <c r="B522" s="94"/>
      <c r="C522" s="49"/>
      <c r="D522" s="49"/>
      <c r="E522" s="78" t="s">
        <v>328</v>
      </c>
      <c r="F522" s="49"/>
      <c r="G522" s="79">
        <v>2</v>
      </c>
      <c r="H522" s="84">
        <v>25</v>
      </c>
      <c r="I522" s="49"/>
      <c r="J522" s="47"/>
      <c r="K522" s="43"/>
      <c r="L522" s="44"/>
      <c r="M522" s="47"/>
    </row>
    <row r="523" spans="1:13" s="4" customFormat="1" ht="24" customHeight="1" x14ac:dyDescent="0.2">
      <c r="A523" s="103"/>
      <c r="B523" s="94"/>
      <c r="C523" s="49"/>
      <c r="D523" s="49"/>
      <c r="E523" s="78" t="s">
        <v>329</v>
      </c>
      <c r="F523" s="10"/>
      <c r="G523" s="79">
        <v>0</v>
      </c>
      <c r="H523" s="67"/>
      <c r="I523" s="49"/>
      <c r="J523" s="47"/>
      <c r="K523" s="43"/>
      <c r="L523" s="44"/>
      <c r="M523" s="47"/>
    </row>
    <row r="524" spans="1:13" s="4" customFormat="1" ht="19.5" customHeight="1" x14ac:dyDescent="0.2">
      <c r="A524" s="102">
        <v>50</v>
      </c>
      <c r="B524" s="98" t="s">
        <v>119</v>
      </c>
      <c r="C524" s="49">
        <v>540</v>
      </c>
      <c r="D524" s="49" t="s">
        <v>190</v>
      </c>
      <c r="E524" s="49" t="s">
        <v>20</v>
      </c>
      <c r="F524" s="49" t="s">
        <v>84</v>
      </c>
      <c r="G524" s="49">
        <v>6</v>
      </c>
      <c r="H524" s="67"/>
      <c r="I524" s="49" t="s">
        <v>376</v>
      </c>
      <c r="J524" s="47" t="e">
        <f>CONCATENATE("INSERT INTO `medical_vacancies` (`id`, `keyOrganization`, `job`, `division`, `bet`, `measures`) VALUES (NULL, ","'",D524,"', '",#REF!,"', ","'",#REF!,"', ","'",#REF!,"', ","'",#REF!,"');")</f>
        <v>#REF!</v>
      </c>
      <c r="K524" s="43" t="s">
        <v>198</v>
      </c>
      <c r="L524" s="44" t="s">
        <v>199</v>
      </c>
      <c r="M524"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25" spans="1:13" s="4" customFormat="1" ht="19.5" customHeight="1" x14ac:dyDescent="0.2">
      <c r="A525" s="103"/>
      <c r="B525" s="98"/>
      <c r="C525" s="49"/>
      <c r="D525" s="49"/>
      <c r="E525" s="49" t="s">
        <v>335</v>
      </c>
      <c r="F525" s="49" t="s">
        <v>83</v>
      </c>
      <c r="G525" s="49">
        <v>1</v>
      </c>
      <c r="H525" s="67"/>
      <c r="I525" s="49"/>
      <c r="J525" s="47"/>
      <c r="K525" s="43"/>
      <c r="L525" s="44"/>
      <c r="M525" s="47"/>
    </row>
    <row r="526" spans="1:13" s="4" customFormat="1" ht="19.5" customHeight="1" x14ac:dyDescent="0.2">
      <c r="A526" s="103"/>
      <c r="B526" s="98"/>
      <c r="C526" s="49">
        <v>541</v>
      </c>
      <c r="D526" s="49" t="s">
        <v>190</v>
      </c>
      <c r="E526" s="49" t="s">
        <v>330</v>
      </c>
      <c r="F526" s="49" t="s">
        <v>84</v>
      </c>
      <c r="G526" s="49">
        <v>1</v>
      </c>
      <c r="H526" s="67"/>
      <c r="I526" s="49"/>
      <c r="J526" s="47" t="e">
        <f>CONCATENATE("INSERT INTO `medical_vacancies` (`id`, `keyOrganization`, `job`, `division`, `bet`, `measures`) VALUES (NULL, ","'",D526,"', '",#REF!,"', ","'",#REF!,"', ","'",#REF!,"', ","'",I524,"');")</f>
        <v>#REF!</v>
      </c>
      <c r="K526" s="43" t="s">
        <v>198</v>
      </c>
      <c r="L526" s="44" t="s">
        <v>199</v>
      </c>
      <c r="M526"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27" spans="1:13" s="4" customFormat="1" ht="19.5" customHeight="1" x14ac:dyDescent="0.2">
      <c r="A527" s="103"/>
      <c r="B527" s="98"/>
      <c r="C527" s="49">
        <v>542</v>
      </c>
      <c r="D527" s="49" t="s">
        <v>190</v>
      </c>
      <c r="E527" s="49" t="s">
        <v>19</v>
      </c>
      <c r="F527" s="49" t="s">
        <v>360</v>
      </c>
      <c r="G527" s="49">
        <v>6</v>
      </c>
      <c r="H527" s="67"/>
      <c r="I527" s="49" t="s">
        <v>376</v>
      </c>
      <c r="J527" s="47" t="e">
        <f>CONCATENATE("INSERT INTO `medical_vacancies` (`id`, `keyOrganization`, `job`, `division`, `bet`, `measures`) VALUES (NULL, ","'",D527,"', '",E553,"', ","'",#REF!,"', ","'",#REF!,"', ","'",I526,"');")</f>
        <v>#REF!</v>
      </c>
      <c r="K527" s="43" t="s">
        <v>198</v>
      </c>
      <c r="L527" s="44" t="s">
        <v>199</v>
      </c>
      <c r="M527"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28" spans="1:13" s="4" customFormat="1" ht="19.5" customHeight="1" x14ac:dyDescent="0.2">
      <c r="A528" s="103"/>
      <c r="B528" s="98"/>
      <c r="C528" s="49">
        <v>543</v>
      </c>
      <c r="D528" s="49" t="s">
        <v>190</v>
      </c>
      <c r="E528" s="66" t="s">
        <v>22</v>
      </c>
      <c r="F528" s="66" t="s">
        <v>84</v>
      </c>
      <c r="G528" s="66">
        <v>2</v>
      </c>
      <c r="H528" s="67"/>
      <c r="I528" s="49"/>
      <c r="J528" s="47" t="e">
        <f>CONCATENATE("INSERT INTO `medical_vacancies` (`id`, `keyOrganization`, `job`, `division`, `bet`, `measures`) VALUES (NULL, ","'",D528,"', '",#REF!,"', ","'",F553,"', ","'",G554,"', ","'",I527,"');")</f>
        <v>#REF!</v>
      </c>
      <c r="K528" s="43" t="s">
        <v>198</v>
      </c>
      <c r="L528" s="44" t="s">
        <v>199</v>
      </c>
      <c r="M528"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29" spans="1:828" s="4" customFormat="1" ht="19.5" customHeight="1" x14ac:dyDescent="0.2">
      <c r="A529" s="103"/>
      <c r="B529" s="98"/>
      <c r="C529" s="49">
        <v>544</v>
      </c>
      <c r="D529" s="49" t="s">
        <v>190</v>
      </c>
      <c r="E529" s="66" t="s">
        <v>202</v>
      </c>
      <c r="F529" s="66" t="s">
        <v>84</v>
      </c>
      <c r="G529" s="66">
        <v>3</v>
      </c>
      <c r="H529" s="67"/>
      <c r="I529" s="10"/>
      <c r="J529" s="47" t="e">
        <f>CONCATENATE("INSERT INTO `medical_vacancies` (`id`, `keyOrganization`, `job`, `division`, `bet`, `measures`) VALUES (NULL, ","'",D529,"', '",#REF!,"', ","'",#REF!,"', ","'",#REF!,"', ","'",#REF!,"');")</f>
        <v>#REF!</v>
      </c>
      <c r="K529" s="43" t="s">
        <v>198</v>
      </c>
      <c r="L529" s="44" t="s">
        <v>199</v>
      </c>
      <c r="M529"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0" spans="1:828" s="4" customFormat="1" ht="19.5" customHeight="1" x14ac:dyDescent="0.2">
      <c r="A530" s="103"/>
      <c r="B530" s="98"/>
      <c r="C530" s="49">
        <v>545</v>
      </c>
      <c r="D530" s="49" t="s">
        <v>190</v>
      </c>
      <c r="E530" s="66" t="s">
        <v>4</v>
      </c>
      <c r="F530" s="66" t="s">
        <v>359</v>
      </c>
      <c r="G530" s="66">
        <v>4</v>
      </c>
      <c r="H530" s="67"/>
      <c r="I530" s="49"/>
      <c r="J530" s="47" t="e">
        <f>CONCATENATE("INSERT INTO `medical_vacancies` (`id`, `keyOrganization`, `job`, `division`, `bet`, `measures`) VALUES (NULL, ","'",D530,"', '",#REF!,"', ","'",#REF!,"', ","'",#REF!,"', ","'",I528,"');")</f>
        <v>#REF!</v>
      </c>
      <c r="K530" s="43" t="s">
        <v>198</v>
      </c>
      <c r="L530" s="44" t="s">
        <v>199</v>
      </c>
      <c r="M530"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1" spans="1:828" s="4" customFormat="1" ht="19.5" customHeight="1" x14ac:dyDescent="0.2">
      <c r="A531" s="103"/>
      <c r="B531" s="98"/>
      <c r="C531" s="49">
        <v>546</v>
      </c>
      <c r="D531" s="49" t="s">
        <v>190</v>
      </c>
      <c r="E531" s="66" t="s">
        <v>9</v>
      </c>
      <c r="F531" s="66" t="s">
        <v>84</v>
      </c>
      <c r="G531" s="66">
        <v>2</v>
      </c>
      <c r="H531" s="67"/>
      <c r="I531" s="49"/>
      <c r="J531" s="47" t="e">
        <f>CONCATENATE("INSERT INTO `medical_vacancies` (`id`, `keyOrganization`, `job`, `division`, `bet`, `measures`) VALUES (NULL, ","'",D531,"', '",#REF!,"', ","'",#REF!,"', ","'",G561,"', ","'",#REF!,"');")</f>
        <v>#REF!</v>
      </c>
      <c r="K531" s="43" t="s">
        <v>198</v>
      </c>
      <c r="L531" s="44" t="s">
        <v>199</v>
      </c>
      <c r="M531"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2" spans="1:828" s="4" customFormat="1" ht="19.5" customHeight="1" x14ac:dyDescent="0.2">
      <c r="A532" s="103"/>
      <c r="B532" s="98"/>
      <c r="C532" s="49"/>
      <c r="D532" s="49"/>
      <c r="E532" s="66" t="s">
        <v>35</v>
      </c>
      <c r="F532" s="66" t="s">
        <v>84</v>
      </c>
      <c r="G532" s="66">
        <v>2</v>
      </c>
      <c r="H532" s="67"/>
      <c r="I532" s="49"/>
      <c r="J532" s="47"/>
      <c r="K532" s="43"/>
      <c r="L532" s="44"/>
      <c r="M532" s="47"/>
    </row>
    <row r="533" spans="1:828" s="4" customFormat="1" ht="19.5" customHeight="1" x14ac:dyDescent="0.2">
      <c r="A533" s="103"/>
      <c r="B533" s="98"/>
      <c r="C533" s="49"/>
      <c r="D533" s="49"/>
      <c r="E533" s="49" t="s">
        <v>59</v>
      </c>
      <c r="F533" s="49" t="s">
        <v>84</v>
      </c>
      <c r="G533" s="49">
        <v>6</v>
      </c>
      <c r="H533" s="67"/>
      <c r="I533" s="49"/>
      <c r="J533" s="47"/>
      <c r="K533" s="43"/>
      <c r="L533" s="44"/>
      <c r="M533" s="47"/>
    </row>
    <row r="534" spans="1:828" s="4" customFormat="1" ht="19.5" customHeight="1" x14ac:dyDescent="0.2">
      <c r="A534" s="103"/>
      <c r="B534" s="98"/>
      <c r="C534" s="49"/>
      <c r="D534" s="49"/>
      <c r="E534" s="49" t="s">
        <v>42</v>
      </c>
      <c r="F534" s="49" t="s">
        <v>84</v>
      </c>
      <c r="G534" s="49">
        <v>5</v>
      </c>
      <c r="H534" s="67"/>
      <c r="I534" s="49"/>
      <c r="J534" s="47"/>
      <c r="K534" s="43"/>
      <c r="L534" s="44"/>
      <c r="M534" s="47"/>
    </row>
    <row r="535" spans="1:828" s="4" customFormat="1" ht="19.5" customHeight="1" x14ac:dyDescent="0.2">
      <c r="A535" s="103"/>
      <c r="B535" s="98"/>
      <c r="C535" s="49"/>
      <c r="D535" s="49"/>
      <c r="E535" s="49" t="s">
        <v>409</v>
      </c>
      <c r="F535" s="49" t="s">
        <v>84</v>
      </c>
      <c r="G535" s="49">
        <v>1</v>
      </c>
      <c r="H535" s="67"/>
      <c r="I535" s="49"/>
      <c r="J535" s="47"/>
      <c r="K535" s="43"/>
      <c r="L535" s="44"/>
      <c r="M535" s="47"/>
    </row>
    <row r="536" spans="1:828" s="4" customFormat="1" ht="19.5" customHeight="1" x14ac:dyDescent="0.2">
      <c r="A536" s="103"/>
      <c r="B536" s="98"/>
      <c r="C536" s="49"/>
      <c r="D536" s="49"/>
      <c r="E536" s="49" t="s">
        <v>326</v>
      </c>
      <c r="F536" s="49" t="s">
        <v>84</v>
      </c>
      <c r="G536" s="49">
        <v>1</v>
      </c>
      <c r="H536" s="67"/>
      <c r="I536" s="49"/>
      <c r="J536" s="47"/>
      <c r="K536" s="43"/>
      <c r="L536" s="44"/>
      <c r="M536" s="47"/>
    </row>
    <row r="537" spans="1:828" s="4" customFormat="1" ht="19.5" customHeight="1" x14ac:dyDescent="0.2">
      <c r="A537" s="103"/>
      <c r="B537" s="98"/>
      <c r="C537" s="49"/>
      <c r="D537" s="49"/>
      <c r="E537" s="60" t="s">
        <v>483</v>
      </c>
      <c r="F537" s="49" t="s">
        <v>84</v>
      </c>
      <c r="G537" s="49">
        <v>1</v>
      </c>
      <c r="H537" s="67"/>
      <c r="I537" s="49"/>
      <c r="J537" s="49"/>
      <c r="K537" s="43"/>
      <c r="L537" s="44"/>
      <c r="M537" s="49"/>
    </row>
    <row r="538" spans="1:828" s="4" customFormat="1" ht="19.5" customHeight="1" x14ac:dyDescent="0.2">
      <c r="A538" s="103"/>
      <c r="B538" s="98"/>
      <c r="C538" s="49"/>
      <c r="D538" s="49"/>
      <c r="E538" s="82" t="s">
        <v>370</v>
      </c>
      <c r="F538" s="49" t="s">
        <v>84</v>
      </c>
      <c r="G538" s="49">
        <v>1</v>
      </c>
      <c r="H538" s="67"/>
      <c r="I538" s="49"/>
      <c r="J538" s="47"/>
      <c r="K538" s="43"/>
      <c r="L538" s="44"/>
      <c r="M538" s="47"/>
    </row>
    <row r="539" spans="1:828" s="4" customFormat="1" ht="19.5" customHeight="1" x14ac:dyDescent="0.2">
      <c r="A539" s="103"/>
      <c r="B539" s="98"/>
      <c r="C539" s="49"/>
      <c r="D539" s="49"/>
      <c r="E539" s="78" t="s">
        <v>328</v>
      </c>
      <c r="F539" s="78"/>
      <c r="G539" s="79">
        <v>14</v>
      </c>
      <c r="H539" s="67"/>
      <c r="I539" s="49"/>
      <c r="J539" s="47"/>
      <c r="K539" s="43"/>
      <c r="L539" s="44"/>
      <c r="M539" s="47"/>
    </row>
    <row r="540" spans="1:828" s="4" customFormat="1" ht="19.5" customHeight="1" x14ac:dyDescent="0.2">
      <c r="A540" s="103"/>
      <c r="B540" s="98"/>
      <c r="C540" s="49">
        <v>548</v>
      </c>
      <c r="D540" s="49" t="s">
        <v>190</v>
      </c>
      <c r="E540" s="78" t="s">
        <v>329</v>
      </c>
      <c r="F540" s="10"/>
      <c r="G540" s="1">
        <v>19</v>
      </c>
      <c r="H540" s="67"/>
      <c r="I540" s="49"/>
      <c r="J540" s="47" t="e">
        <f>CONCATENATE("INSERT INTO `medical_vacancies` (`id`, `keyOrganization`, `job`, `division`, `bet`, `measures`) VALUES (NULL, ","'",D540,"', '",#REF!,"', ","'",F569,"', ","'",G571,"', ","'",I540,"');")</f>
        <v>#REF!</v>
      </c>
      <c r="K540" s="43" t="s">
        <v>198</v>
      </c>
      <c r="L540" s="44" t="s">
        <v>199</v>
      </c>
      <c r="M540" s="47" t="str">
        <f t="shared" si="1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1" spans="1:828" s="58" customFormat="1" ht="19.5" customHeight="1" x14ac:dyDescent="0.2">
      <c r="A541" s="91">
        <v>51</v>
      </c>
      <c r="B541" s="93" t="s">
        <v>408</v>
      </c>
      <c r="C541" s="49"/>
      <c r="D541" s="49"/>
      <c r="E541" s="49" t="s">
        <v>3</v>
      </c>
      <c r="F541" s="49" t="s">
        <v>84</v>
      </c>
      <c r="G541" s="66">
        <v>3</v>
      </c>
      <c r="H541" s="67"/>
      <c r="I541" s="49" t="s">
        <v>376</v>
      </c>
      <c r="J541" s="59"/>
      <c r="K541" s="61"/>
      <c r="L541" s="62"/>
      <c r="M541" s="59"/>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c r="DP541" s="4"/>
      <c r="DQ541" s="4"/>
      <c r="DR541" s="4"/>
      <c r="DS541" s="4"/>
      <c r="DT541" s="4"/>
      <c r="DU541" s="4"/>
      <c r="DV541" s="4"/>
      <c r="DW541" s="4"/>
      <c r="DX541" s="4"/>
      <c r="DY541" s="4"/>
      <c r="DZ541" s="4"/>
      <c r="EA541" s="4"/>
      <c r="EB541" s="4"/>
      <c r="EC541" s="4"/>
      <c r="ED541" s="4"/>
      <c r="EE541" s="4"/>
      <c r="EF541" s="4"/>
      <c r="EG541" s="4"/>
      <c r="EH541" s="4"/>
      <c r="EI541" s="4"/>
      <c r="EJ541" s="4"/>
      <c r="EK541" s="4"/>
      <c r="EL541" s="4"/>
      <c r="EM541" s="4"/>
      <c r="EN541" s="4"/>
      <c r="EO541" s="4"/>
      <c r="EP541" s="4"/>
      <c r="EQ541" s="4"/>
      <c r="ER541" s="4"/>
      <c r="ES541" s="4"/>
      <c r="ET541" s="4"/>
      <c r="EU541" s="4"/>
      <c r="EV541" s="4"/>
      <c r="EW541" s="4"/>
      <c r="EX541" s="4"/>
      <c r="EY541" s="4"/>
      <c r="EZ541" s="4"/>
      <c r="FA541" s="4"/>
      <c r="FB541" s="4"/>
      <c r="FC541" s="4"/>
      <c r="FD541" s="4"/>
      <c r="FE541" s="4"/>
      <c r="FF541" s="4"/>
      <c r="FG541" s="4"/>
      <c r="FH541" s="4"/>
      <c r="FI541" s="4"/>
      <c r="FJ541" s="4"/>
      <c r="FK541" s="4"/>
      <c r="FL541" s="4"/>
      <c r="FM541" s="4"/>
      <c r="FN541" s="4"/>
      <c r="FO541" s="4"/>
      <c r="FP541" s="4"/>
      <c r="FQ541" s="4"/>
      <c r="FR541" s="4"/>
      <c r="FS541" s="4"/>
      <c r="FT541" s="4"/>
      <c r="FU541" s="4"/>
      <c r="FV541" s="4"/>
      <c r="FW541" s="4"/>
      <c r="FX541" s="4"/>
      <c r="FY541" s="4"/>
      <c r="FZ541" s="4"/>
      <c r="GA541" s="4"/>
      <c r="GB541" s="4"/>
      <c r="GC541" s="4"/>
      <c r="GD541" s="4"/>
      <c r="GE541" s="4"/>
      <c r="GF541" s="4"/>
      <c r="GG541" s="4"/>
      <c r="GH541" s="4"/>
      <c r="GI541" s="4"/>
      <c r="GJ541" s="4"/>
      <c r="GK541" s="4"/>
      <c r="GL541" s="4"/>
      <c r="GM541" s="4"/>
      <c r="GN541" s="4"/>
      <c r="GO541" s="4"/>
      <c r="GP541" s="4"/>
      <c r="GQ541" s="4"/>
      <c r="GR541" s="4"/>
      <c r="GS541" s="4"/>
      <c r="GT541" s="4"/>
      <c r="GU541" s="4"/>
      <c r="GV541" s="4"/>
      <c r="GW541" s="4"/>
      <c r="GX541" s="4"/>
      <c r="GY541" s="4"/>
      <c r="GZ541" s="4"/>
      <c r="HA541" s="4"/>
      <c r="HB541" s="4"/>
      <c r="HC541" s="4"/>
      <c r="HD541" s="4"/>
      <c r="HE541" s="4"/>
      <c r="HF541" s="4"/>
      <c r="HG541" s="4"/>
      <c r="HH541" s="4"/>
      <c r="HI541" s="4"/>
      <c r="HJ541" s="4"/>
      <c r="HK541" s="4"/>
      <c r="HL541" s="4"/>
      <c r="HM541" s="4"/>
      <c r="HN541" s="4"/>
      <c r="HO541" s="4"/>
      <c r="HP541" s="4"/>
      <c r="HQ541" s="4"/>
      <c r="HR541" s="4"/>
      <c r="HS541" s="4"/>
      <c r="HT541" s="4"/>
      <c r="HU541" s="4"/>
      <c r="HV541" s="4"/>
      <c r="HW541" s="4"/>
      <c r="HX541" s="4"/>
      <c r="HY541" s="4"/>
      <c r="HZ541" s="4"/>
      <c r="IA541" s="4"/>
      <c r="IB541" s="4"/>
      <c r="IC541" s="4"/>
      <c r="ID541" s="4"/>
      <c r="IE541" s="4"/>
      <c r="IF541" s="4"/>
      <c r="IG541" s="4"/>
      <c r="IH541" s="4"/>
      <c r="II541" s="4"/>
      <c r="IJ541" s="4"/>
      <c r="IK541" s="4"/>
      <c r="IL541" s="4"/>
      <c r="IM541" s="4"/>
      <c r="IN541" s="4"/>
      <c r="IO541" s="4"/>
      <c r="IP541" s="4"/>
      <c r="IQ541" s="4"/>
      <c r="IR541" s="4"/>
      <c r="IS541" s="4"/>
      <c r="IT541" s="4"/>
      <c r="IU541" s="4"/>
      <c r="IV541" s="4"/>
      <c r="IW541" s="4"/>
      <c r="IX541" s="4"/>
      <c r="IY541" s="4"/>
      <c r="IZ541" s="4"/>
      <c r="JA541" s="4"/>
      <c r="JB541" s="4"/>
      <c r="JC541" s="4"/>
      <c r="JD541" s="4"/>
      <c r="JE541" s="4"/>
      <c r="JF541" s="4"/>
      <c r="JG541" s="4"/>
      <c r="JH541" s="4"/>
      <c r="JI541" s="4"/>
      <c r="JJ541" s="4"/>
      <c r="JK541" s="4"/>
      <c r="JL541" s="4"/>
      <c r="JM541" s="4"/>
      <c r="JN541" s="4"/>
      <c r="JO541" s="4"/>
      <c r="JP541" s="4"/>
      <c r="JQ541" s="4"/>
      <c r="JR541" s="4"/>
      <c r="JS541" s="4"/>
      <c r="JT541" s="4"/>
      <c r="JU541" s="4"/>
      <c r="JV541" s="4"/>
      <c r="JW541" s="4"/>
      <c r="JX541" s="4"/>
      <c r="JY541" s="4"/>
      <c r="JZ541" s="4"/>
      <c r="KA541" s="4"/>
      <c r="KB541" s="4"/>
      <c r="KC541" s="4"/>
      <c r="KD541" s="4"/>
      <c r="KE541" s="4"/>
      <c r="KF541" s="4"/>
      <c r="KG541" s="4"/>
      <c r="KH541" s="4"/>
      <c r="KI541" s="4"/>
      <c r="KJ541" s="4"/>
      <c r="KK541" s="4"/>
      <c r="KL541" s="4"/>
      <c r="KM541" s="4"/>
      <c r="KN541" s="4"/>
      <c r="KO541" s="4"/>
      <c r="KP541" s="4"/>
      <c r="KQ541" s="4"/>
      <c r="KR541" s="4"/>
      <c r="KS541" s="4"/>
      <c r="KT541" s="4"/>
      <c r="KU541" s="4"/>
      <c r="KV541" s="4"/>
      <c r="KW541" s="4"/>
      <c r="KX541" s="4"/>
      <c r="KY541" s="4"/>
      <c r="KZ541" s="4"/>
      <c r="LA541" s="4"/>
      <c r="LB541" s="4"/>
      <c r="LC541" s="4"/>
      <c r="LD541" s="4"/>
      <c r="LE541" s="4"/>
      <c r="LF541" s="4"/>
      <c r="LG541" s="4"/>
      <c r="LH541" s="4"/>
      <c r="LI541" s="4"/>
      <c r="LJ541" s="4"/>
      <c r="LK541" s="4"/>
      <c r="LL541" s="4"/>
      <c r="LM541" s="4"/>
      <c r="LN541" s="4"/>
      <c r="LO541" s="4"/>
      <c r="LP541" s="4"/>
      <c r="LQ541" s="4"/>
      <c r="LR541" s="4"/>
      <c r="LS541" s="4"/>
      <c r="LT541" s="4"/>
      <c r="LU541" s="4"/>
      <c r="LV541" s="4"/>
      <c r="LW541" s="4"/>
      <c r="LX541" s="4"/>
      <c r="LY541" s="4"/>
      <c r="LZ541" s="4"/>
      <c r="MA541" s="4"/>
      <c r="MB541" s="4"/>
      <c r="MC541" s="4"/>
      <c r="MD541" s="4"/>
      <c r="ME541" s="4"/>
      <c r="MF541" s="4"/>
      <c r="MG541" s="4"/>
      <c r="MH541" s="4"/>
      <c r="MI541" s="4"/>
      <c r="MJ541" s="4"/>
      <c r="MK541" s="4"/>
      <c r="ML541" s="4"/>
      <c r="MM541" s="4"/>
      <c r="MN541" s="4"/>
      <c r="MO541" s="4"/>
      <c r="MP541" s="4"/>
      <c r="MQ541" s="4"/>
      <c r="MR541" s="4"/>
      <c r="MS541" s="4"/>
      <c r="MT541" s="4"/>
      <c r="MU541" s="4"/>
      <c r="MV541" s="4"/>
      <c r="MW541" s="4"/>
      <c r="MX541" s="4"/>
      <c r="MY541" s="4"/>
      <c r="MZ541" s="4"/>
      <c r="NA541" s="4"/>
      <c r="NB541" s="4"/>
      <c r="NC541" s="4"/>
      <c r="ND541" s="4"/>
      <c r="NE541" s="4"/>
      <c r="NF541" s="4"/>
      <c r="NG541" s="4"/>
      <c r="NH541" s="4"/>
      <c r="NI541" s="4"/>
      <c r="NJ541" s="4"/>
      <c r="NK541" s="4"/>
      <c r="NL541" s="4"/>
      <c r="NM541" s="4"/>
      <c r="NN541" s="4"/>
      <c r="NO541" s="4"/>
      <c r="NP541" s="4"/>
      <c r="NQ541" s="4"/>
      <c r="NR541" s="4"/>
      <c r="NS541" s="4"/>
      <c r="NT541" s="4"/>
      <c r="NU541" s="4"/>
      <c r="NV541" s="4"/>
      <c r="NW541" s="4"/>
      <c r="NX541" s="4"/>
      <c r="NY541" s="4"/>
      <c r="NZ541" s="4"/>
      <c r="OA541" s="4"/>
      <c r="OB541" s="4"/>
      <c r="OC541" s="4"/>
      <c r="OD541" s="4"/>
      <c r="OE541" s="4"/>
      <c r="OF541" s="4"/>
      <c r="OG541" s="4"/>
      <c r="OH541" s="4"/>
      <c r="OI541" s="4"/>
      <c r="OJ541" s="4"/>
      <c r="OK541" s="4"/>
      <c r="OL541" s="4"/>
      <c r="OM541" s="4"/>
      <c r="ON541" s="4"/>
      <c r="OO541" s="4"/>
      <c r="OP541" s="4"/>
      <c r="OQ541" s="4"/>
      <c r="OR541" s="4"/>
      <c r="OS541" s="4"/>
      <c r="OT541" s="4"/>
      <c r="OU541" s="4"/>
      <c r="OV541" s="4"/>
      <c r="OW541" s="4"/>
      <c r="OX541" s="4"/>
      <c r="OY541" s="4"/>
      <c r="OZ541" s="4"/>
      <c r="PA541" s="4"/>
      <c r="PB541" s="4"/>
      <c r="PC541" s="4"/>
      <c r="PD541" s="4"/>
      <c r="PE541" s="4"/>
      <c r="PF541" s="4"/>
      <c r="PG541" s="4"/>
      <c r="PH541" s="4"/>
      <c r="PI541" s="4"/>
      <c r="PJ541" s="4"/>
      <c r="PK541" s="4"/>
      <c r="PL541" s="4"/>
      <c r="PM541" s="4"/>
      <c r="PN541" s="4"/>
      <c r="PO541" s="4"/>
      <c r="PP541" s="4"/>
      <c r="PQ541" s="4"/>
      <c r="PR541" s="4"/>
      <c r="PS541" s="4"/>
      <c r="PT541" s="4"/>
      <c r="PU541" s="4"/>
      <c r="PV541" s="4"/>
      <c r="PW541" s="4"/>
      <c r="PX541" s="4"/>
      <c r="PY541" s="4"/>
      <c r="PZ541" s="4"/>
      <c r="QA541" s="4"/>
      <c r="QB541" s="4"/>
      <c r="QC541" s="4"/>
      <c r="QD541" s="4"/>
      <c r="QE541" s="4"/>
      <c r="QF541" s="4"/>
      <c r="QG541" s="4"/>
      <c r="QH541" s="4"/>
      <c r="QI541" s="4"/>
      <c r="QJ541" s="4"/>
      <c r="QK541" s="4"/>
      <c r="QL541" s="4"/>
      <c r="QM541" s="4"/>
      <c r="QN541" s="4"/>
      <c r="QO541" s="4"/>
      <c r="QP541" s="4"/>
      <c r="QQ541" s="4"/>
      <c r="QR541" s="4"/>
      <c r="QS541" s="4"/>
      <c r="QT541" s="4"/>
      <c r="QU541" s="4"/>
      <c r="QV541" s="4"/>
      <c r="QW541" s="4"/>
      <c r="QX541" s="4"/>
      <c r="QY541" s="4"/>
      <c r="QZ541" s="4"/>
      <c r="RA541" s="4"/>
      <c r="RB541" s="4"/>
      <c r="RC541" s="4"/>
      <c r="RD541" s="4"/>
      <c r="RE541" s="4"/>
      <c r="RF541" s="4"/>
      <c r="RG541" s="4"/>
      <c r="RH541" s="4"/>
      <c r="RI541" s="4"/>
      <c r="RJ541" s="4"/>
      <c r="RK541" s="4"/>
      <c r="RL541" s="4"/>
      <c r="RM541" s="4"/>
      <c r="RN541" s="4"/>
      <c r="RO541" s="4"/>
      <c r="RP541" s="4"/>
      <c r="RQ541" s="4"/>
      <c r="RR541" s="4"/>
      <c r="RS541" s="4"/>
      <c r="RT541" s="4"/>
      <c r="RU541" s="4"/>
      <c r="RV541" s="4"/>
      <c r="RW541" s="4"/>
      <c r="RX541" s="4"/>
      <c r="RY541" s="4"/>
      <c r="RZ541" s="4"/>
      <c r="SA541" s="4"/>
      <c r="SB541" s="4"/>
      <c r="SC541" s="4"/>
      <c r="SD541" s="4"/>
      <c r="SE541" s="4"/>
      <c r="SF541" s="4"/>
      <c r="SG541" s="4"/>
      <c r="SH541" s="4"/>
      <c r="SI541" s="4"/>
      <c r="SJ541" s="4"/>
      <c r="SK541" s="4"/>
      <c r="SL541" s="4"/>
      <c r="SM541" s="4"/>
      <c r="SN541" s="4"/>
      <c r="SO541" s="4"/>
      <c r="SP541" s="4"/>
      <c r="SQ541" s="4"/>
      <c r="SR541" s="4"/>
      <c r="SS541" s="4"/>
      <c r="ST541" s="4"/>
      <c r="SU541" s="4"/>
      <c r="SV541" s="4"/>
      <c r="SW541" s="4"/>
      <c r="SX541" s="4"/>
      <c r="SY541" s="4"/>
      <c r="SZ541" s="4"/>
      <c r="TA541" s="4"/>
      <c r="TB541" s="4"/>
      <c r="TC541" s="4"/>
      <c r="TD541" s="4"/>
      <c r="TE541" s="4"/>
      <c r="TF541" s="4"/>
      <c r="TG541" s="4"/>
      <c r="TH541" s="4"/>
      <c r="TI541" s="4"/>
      <c r="TJ541" s="4"/>
      <c r="TK541" s="4"/>
      <c r="TL541" s="4"/>
      <c r="TM541" s="4"/>
      <c r="TN541" s="4"/>
      <c r="TO541" s="4"/>
      <c r="TP541" s="4"/>
      <c r="TQ541" s="4"/>
      <c r="TR541" s="4"/>
      <c r="TS541" s="4"/>
      <c r="TT541" s="4"/>
      <c r="TU541" s="4"/>
      <c r="TV541" s="4"/>
      <c r="TW541" s="4"/>
      <c r="TX541" s="4"/>
      <c r="TY541" s="4"/>
      <c r="TZ541" s="4"/>
      <c r="UA541" s="4"/>
      <c r="UB541" s="4"/>
      <c r="UC541" s="4"/>
      <c r="UD541" s="4"/>
      <c r="UE541" s="4"/>
      <c r="UF541" s="4"/>
      <c r="UG541" s="4"/>
      <c r="UH541" s="4"/>
      <c r="UI541" s="4"/>
      <c r="UJ541" s="4"/>
      <c r="UK541" s="4"/>
      <c r="UL541" s="4"/>
      <c r="UM541" s="4"/>
      <c r="UN541" s="4"/>
      <c r="UO541" s="4"/>
      <c r="UP541" s="4"/>
      <c r="UQ541" s="4"/>
      <c r="UR541" s="4"/>
      <c r="US541" s="4"/>
      <c r="UT541" s="4"/>
      <c r="UU541" s="4"/>
      <c r="UV541" s="4"/>
      <c r="UW541" s="4"/>
      <c r="UX541" s="4"/>
      <c r="UY541" s="4"/>
      <c r="UZ541" s="4"/>
      <c r="VA541" s="4"/>
      <c r="VB541" s="4"/>
      <c r="VC541" s="4"/>
      <c r="VD541" s="4"/>
      <c r="VE541" s="4"/>
      <c r="VF541" s="4"/>
      <c r="VG541" s="4"/>
      <c r="VH541" s="4"/>
      <c r="VI541" s="4"/>
      <c r="VJ541" s="4"/>
      <c r="VK541" s="4"/>
      <c r="VL541" s="4"/>
      <c r="VM541" s="4"/>
      <c r="VN541" s="4"/>
      <c r="VO541" s="4"/>
      <c r="VP541" s="4"/>
      <c r="VQ541" s="4"/>
      <c r="VR541" s="4"/>
      <c r="VS541" s="4"/>
      <c r="VT541" s="4"/>
      <c r="VU541" s="4"/>
      <c r="VV541" s="4"/>
      <c r="VW541" s="4"/>
      <c r="VX541" s="4"/>
      <c r="VY541" s="4"/>
      <c r="VZ541" s="4"/>
      <c r="WA541" s="4"/>
      <c r="WB541" s="4"/>
      <c r="WC541" s="4"/>
      <c r="WD541" s="4"/>
      <c r="WE541" s="4"/>
      <c r="WF541" s="4"/>
      <c r="WG541" s="4"/>
      <c r="WH541" s="4"/>
      <c r="WI541" s="4"/>
      <c r="WJ541" s="4"/>
      <c r="WK541" s="4"/>
      <c r="WL541" s="4"/>
      <c r="WM541" s="4"/>
      <c r="WN541" s="4"/>
      <c r="WO541" s="4"/>
      <c r="WP541" s="4"/>
      <c r="WQ541" s="4"/>
      <c r="WR541" s="4"/>
      <c r="WS541" s="4"/>
      <c r="WT541" s="4"/>
      <c r="WU541" s="4"/>
      <c r="WV541" s="4"/>
      <c r="WW541" s="4"/>
      <c r="WX541" s="4"/>
      <c r="WY541" s="4"/>
      <c r="WZ541" s="4"/>
      <c r="XA541" s="4"/>
      <c r="XB541" s="4"/>
      <c r="XC541" s="4"/>
      <c r="XD541" s="4"/>
      <c r="XE541" s="4"/>
      <c r="XF541" s="4"/>
      <c r="XG541" s="4"/>
      <c r="XH541" s="4"/>
      <c r="XI541" s="4"/>
      <c r="XJ541" s="4"/>
      <c r="XK541" s="4"/>
      <c r="XL541" s="4"/>
      <c r="XM541" s="4"/>
      <c r="XN541" s="4"/>
      <c r="XO541" s="4"/>
      <c r="XP541" s="4"/>
      <c r="XQ541" s="4"/>
      <c r="XR541" s="4"/>
      <c r="XS541" s="4"/>
      <c r="XT541" s="4"/>
      <c r="XU541" s="4"/>
      <c r="XV541" s="4"/>
      <c r="XW541" s="4"/>
      <c r="XX541" s="4"/>
      <c r="XY541" s="4"/>
      <c r="XZ541" s="4"/>
      <c r="YA541" s="4"/>
      <c r="YB541" s="4"/>
      <c r="YC541" s="4"/>
      <c r="YD541" s="4"/>
      <c r="YE541" s="4"/>
      <c r="YF541" s="4"/>
      <c r="YG541" s="4"/>
      <c r="YH541" s="4"/>
      <c r="YI541" s="4"/>
      <c r="YJ541" s="4"/>
      <c r="YK541" s="4"/>
      <c r="YL541" s="4"/>
      <c r="YM541" s="4"/>
      <c r="YN541" s="4"/>
      <c r="YO541" s="4"/>
      <c r="YP541" s="4"/>
      <c r="YQ541" s="4"/>
      <c r="YR541" s="4"/>
      <c r="YS541" s="4"/>
      <c r="YT541" s="4"/>
      <c r="YU541" s="4"/>
      <c r="YV541" s="4"/>
      <c r="YW541" s="4"/>
      <c r="YX541" s="4"/>
      <c r="YY541" s="4"/>
      <c r="YZ541" s="4"/>
      <c r="ZA541" s="4"/>
      <c r="ZB541" s="4"/>
      <c r="ZC541" s="4"/>
      <c r="ZD541" s="4"/>
      <c r="ZE541" s="4"/>
      <c r="ZF541" s="4"/>
      <c r="ZG541" s="4"/>
      <c r="ZH541" s="4"/>
      <c r="ZI541" s="4"/>
      <c r="ZJ541" s="4"/>
      <c r="ZK541" s="4"/>
      <c r="ZL541" s="4"/>
      <c r="ZM541" s="4"/>
      <c r="ZN541" s="4"/>
      <c r="ZO541" s="4"/>
      <c r="ZP541" s="4"/>
      <c r="ZQ541" s="4"/>
      <c r="ZR541" s="4"/>
      <c r="ZS541" s="4"/>
      <c r="ZT541" s="4"/>
      <c r="ZU541" s="4"/>
      <c r="ZV541" s="4"/>
      <c r="ZW541" s="4"/>
      <c r="ZX541" s="4"/>
      <c r="ZY541" s="4"/>
      <c r="ZZ541" s="4"/>
      <c r="AAA541" s="4"/>
      <c r="AAB541" s="4"/>
      <c r="AAC541" s="4"/>
      <c r="AAD541" s="4"/>
      <c r="AAE541" s="4"/>
      <c r="AAF541" s="4"/>
      <c r="AAG541" s="4"/>
      <c r="AAH541" s="4"/>
      <c r="AAI541" s="4"/>
      <c r="AAJ541" s="4"/>
      <c r="AAK541" s="4"/>
      <c r="AAL541" s="4"/>
      <c r="AAM541" s="4"/>
      <c r="AAN541" s="4"/>
      <c r="AAO541" s="4"/>
      <c r="AAP541" s="4"/>
      <c r="AAQ541" s="4"/>
      <c r="AAR541" s="4"/>
      <c r="AAS541" s="4"/>
      <c r="AAT541" s="4"/>
      <c r="AAU541" s="4"/>
      <c r="AAV541" s="4"/>
      <c r="AAW541" s="4"/>
      <c r="AAX541" s="4"/>
      <c r="AAY541" s="4"/>
      <c r="AAZ541" s="4"/>
      <c r="ABA541" s="4"/>
      <c r="ABB541" s="4"/>
      <c r="ABC541" s="4"/>
      <c r="ABD541" s="4"/>
      <c r="ABE541" s="4"/>
      <c r="ABF541" s="4"/>
      <c r="ABG541" s="4"/>
      <c r="ABH541" s="4"/>
      <c r="ABI541" s="4"/>
      <c r="ABJ541" s="4"/>
      <c r="ABK541" s="4"/>
      <c r="ABL541" s="4"/>
      <c r="ABM541" s="4"/>
      <c r="ABN541" s="4"/>
      <c r="ABO541" s="4"/>
      <c r="ABP541" s="4"/>
      <c r="ABQ541" s="4"/>
      <c r="ABR541" s="4"/>
      <c r="ABS541" s="4"/>
      <c r="ABT541" s="4"/>
      <c r="ABU541" s="4"/>
      <c r="ABV541" s="4"/>
      <c r="ABW541" s="4"/>
      <c r="ABX541" s="4"/>
      <c r="ABY541" s="4"/>
      <c r="ABZ541" s="4"/>
      <c r="ACA541" s="4"/>
      <c r="ACB541" s="4"/>
      <c r="ACC541" s="4"/>
      <c r="ACD541" s="4"/>
      <c r="ACE541" s="4"/>
      <c r="ACF541" s="4"/>
      <c r="ACG541" s="4"/>
      <c r="ACH541" s="4"/>
      <c r="ACI541" s="4"/>
      <c r="ACJ541" s="4"/>
      <c r="ACK541" s="4"/>
      <c r="ACL541" s="4"/>
      <c r="ACM541" s="4"/>
      <c r="ACN541" s="4"/>
      <c r="ACO541" s="4"/>
      <c r="ACP541" s="4"/>
      <c r="ACQ541" s="4"/>
      <c r="ACR541" s="4"/>
      <c r="ACS541" s="4"/>
      <c r="ACT541" s="4"/>
      <c r="ACU541" s="4"/>
      <c r="ACV541" s="4"/>
      <c r="ACW541" s="4"/>
      <c r="ACX541" s="4"/>
      <c r="ACY541" s="4"/>
      <c r="ACZ541" s="4"/>
      <c r="ADA541" s="4"/>
      <c r="ADB541" s="4"/>
      <c r="ADC541" s="4"/>
      <c r="ADD541" s="4"/>
      <c r="ADE541" s="4"/>
      <c r="ADF541" s="4"/>
      <c r="ADG541" s="4"/>
      <c r="ADH541" s="4"/>
      <c r="ADI541" s="4"/>
      <c r="ADJ541" s="4"/>
      <c r="ADK541" s="4"/>
      <c r="ADL541" s="4"/>
      <c r="ADM541" s="4"/>
      <c r="ADN541" s="4"/>
      <c r="ADO541" s="4"/>
      <c r="ADP541" s="4"/>
      <c r="ADQ541" s="4"/>
      <c r="ADR541" s="4"/>
      <c r="ADS541" s="4"/>
      <c r="ADT541" s="4"/>
      <c r="ADU541" s="4"/>
      <c r="ADV541" s="4"/>
      <c r="ADW541" s="4"/>
      <c r="ADX541" s="4"/>
      <c r="ADY541" s="4"/>
      <c r="ADZ541" s="4"/>
      <c r="AEA541" s="4"/>
      <c r="AEB541" s="4"/>
      <c r="AEC541" s="4"/>
      <c r="AED541" s="4"/>
      <c r="AEE541" s="4"/>
      <c r="AEF541" s="4"/>
      <c r="AEG541" s="4"/>
      <c r="AEH541" s="4"/>
      <c r="AEI541" s="4"/>
      <c r="AEJ541" s="4"/>
      <c r="AEK541" s="4"/>
      <c r="AEL541" s="4"/>
      <c r="AEM541" s="4"/>
      <c r="AEN541" s="4"/>
      <c r="AEO541" s="4"/>
      <c r="AEP541" s="4"/>
      <c r="AEQ541" s="4"/>
      <c r="AER541" s="4"/>
      <c r="AES541" s="4"/>
      <c r="AET541" s="4"/>
      <c r="AEU541" s="4"/>
      <c r="AEV541" s="4"/>
    </row>
    <row r="542" spans="1:828" s="58" customFormat="1" ht="19.5" customHeight="1" x14ac:dyDescent="0.2">
      <c r="A542" s="92"/>
      <c r="B542" s="94"/>
      <c r="C542" s="49">
        <v>549</v>
      </c>
      <c r="D542" s="49" t="s">
        <v>191</v>
      </c>
      <c r="E542" s="49" t="s">
        <v>377</v>
      </c>
      <c r="F542" s="49" t="s">
        <v>84</v>
      </c>
      <c r="G542" s="49">
        <v>1</v>
      </c>
      <c r="H542" s="67"/>
      <c r="I542" s="10"/>
      <c r="J542" s="59" t="str">
        <f>CONCATENATE("INSERT INTO `medical_vacancies` (`id`, `keyOrganization`, `job`, `division`, `bet`, `measures`) VALUES (NULL, ","'",D542,"', '",E572,"', ","'",F571,"', ","'",G572,"', ","'",I544,"');")</f>
        <v>INSERT INTO `medical_vacancies` (`id`, `keyOrganization`, `job`, `division`, `bet`, `measures`) VALUES (NULL, 'lipetsk-clinic-infec-bolnitsa', 'заместитель заведующей аптекой', 'ЦРА № 15 Задонский район', '1', '');</v>
      </c>
      <c r="K542" s="61" t="s">
        <v>198</v>
      </c>
      <c r="L542" s="62" t="s">
        <v>199</v>
      </c>
      <c r="M542" s="59" t="str">
        <f t="shared" si="1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c r="DP542" s="4"/>
      <c r="DQ542" s="4"/>
      <c r="DR542" s="4"/>
      <c r="DS542" s="4"/>
      <c r="DT542" s="4"/>
      <c r="DU542" s="4"/>
      <c r="DV542" s="4"/>
      <c r="DW542" s="4"/>
      <c r="DX542" s="4"/>
      <c r="DY542" s="4"/>
      <c r="DZ542" s="4"/>
      <c r="EA542" s="4"/>
      <c r="EB542" s="4"/>
      <c r="EC542" s="4"/>
      <c r="ED542" s="4"/>
      <c r="EE542" s="4"/>
      <c r="EF542" s="4"/>
      <c r="EG542" s="4"/>
      <c r="EH542" s="4"/>
      <c r="EI542" s="4"/>
      <c r="EJ542" s="4"/>
      <c r="EK542" s="4"/>
      <c r="EL542" s="4"/>
      <c r="EM542" s="4"/>
      <c r="EN542" s="4"/>
      <c r="EO542" s="4"/>
      <c r="EP542" s="4"/>
      <c r="EQ542" s="4"/>
      <c r="ER542" s="4"/>
      <c r="ES542" s="4"/>
      <c r="ET542" s="4"/>
      <c r="EU542" s="4"/>
      <c r="EV542" s="4"/>
      <c r="EW542" s="4"/>
      <c r="EX542" s="4"/>
      <c r="EY542" s="4"/>
      <c r="EZ542" s="4"/>
      <c r="FA542" s="4"/>
      <c r="FB542" s="4"/>
      <c r="FC542" s="4"/>
      <c r="FD542" s="4"/>
      <c r="FE542" s="4"/>
      <c r="FF542" s="4"/>
      <c r="FG542" s="4"/>
      <c r="FH542" s="4"/>
      <c r="FI542" s="4"/>
      <c r="FJ542" s="4"/>
      <c r="FK542" s="4"/>
      <c r="FL542" s="4"/>
      <c r="FM542" s="4"/>
      <c r="FN542" s="4"/>
      <c r="FO542" s="4"/>
      <c r="FP542" s="4"/>
      <c r="FQ542" s="4"/>
      <c r="FR542" s="4"/>
      <c r="FS542" s="4"/>
      <c r="FT542" s="4"/>
      <c r="FU542" s="4"/>
      <c r="FV542" s="4"/>
      <c r="FW542" s="4"/>
      <c r="FX542" s="4"/>
      <c r="FY542" s="4"/>
      <c r="FZ542" s="4"/>
      <c r="GA542" s="4"/>
      <c r="GB542" s="4"/>
      <c r="GC542" s="4"/>
      <c r="GD542" s="4"/>
      <c r="GE542" s="4"/>
      <c r="GF542" s="4"/>
      <c r="GG542" s="4"/>
      <c r="GH542" s="4"/>
      <c r="GI542" s="4"/>
      <c r="GJ542" s="4"/>
      <c r="GK542" s="4"/>
      <c r="GL542" s="4"/>
      <c r="GM542" s="4"/>
      <c r="GN542" s="4"/>
      <c r="GO542" s="4"/>
      <c r="GP542" s="4"/>
      <c r="GQ542" s="4"/>
      <c r="GR542" s="4"/>
      <c r="GS542" s="4"/>
      <c r="GT542" s="4"/>
      <c r="GU542" s="4"/>
      <c r="GV542" s="4"/>
      <c r="GW542" s="4"/>
      <c r="GX542" s="4"/>
      <c r="GY542" s="4"/>
      <c r="GZ542" s="4"/>
      <c r="HA542" s="4"/>
      <c r="HB542" s="4"/>
      <c r="HC542" s="4"/>
      <c r="HD542" s="4"/>
      <c r="HE542" s="4"/>
      <c r="HF542" s="4"/>
      <c r="HG542" s="4"/>
      <c r="HH542" s="4"/>
      <c r="HI542" s="4"/>
      <c r="HJ542" s="4"/>
      <c r="HK542" s="4"/>
      <c r="HL542" s="4"/>
      <c r="HM542" s="4"/>
      <c r="HN542" s="4"/>
      <c r="HO542" s="4"/>
      <c r="HP542" s="4"/>
      <c r="HQ542" s="4"/>
      <c r="HR542" s="4"/>
      <c r="HS542" s="4"/>
      <c r="HT542" s="4"/>
      <c r="HU542" s="4"/>
      <c r="HV542" s="4"/>
      <c r="HW542" s="4"/>
      <c r="HX542" s="4"/>
      <c r="HY542" s="4"/>
      <c r="HZ542" s="4"/>
      <c r="IA542" s="4"/>
      <c r="IB542" s="4"/>
      <c r="IC542" s="4"/>
      <c r="ID542" s="4"/>
      <c r="IE542" s="4"/>
      <c r="IF542" s="4"/>
      <c r="IG542" s="4"/>
      <c r="IH542" s="4"/>
      <c r="II542" s="4"/>
      <c r="IJ542" s="4"/>
      <c r="IK542" s="4"/>
      <c r="IL542" s="4"/>
      <c r="IM542" s="4"/>
      <c r="IN542" s="4"/>
      <c r="IO542" s="4"/>
      <c r="IP542" s="4"/>
      <c r="IQ542" s="4"/>
      <c r="IR542" s="4"/>
      <c r="IS542" s="4"/>
      <c r="IT542" s="4"/>
      <c r="IU542" s="4"/>
      <c r="IV542" s="4"/>
      <c r="IW542" s="4"/>
      <c r="IX542" s="4"/>
      <c r="IY542" s="4"/>
      <c r="IZ542" s="4"/>
      <c r="JA542" s="4"/>
      <c r="JB542" s="4"/>
      <c r="JC542" s="4"/>
      <c r="JD542" s="4"/>
      <c r="JE542" s="4"/>
      <c r="JF542" s="4"/>
      <c r="JG542" s="4"/>
      <c r="JH542" s="4"/>
      <c r="JI542" s="4"/>
      <c r="JJ542" s="4"/>
      <c r="JK542" s="4"/>
      <c r="JL542" s="4"/>
      <c r="JM542" s="4"/>
      <c r="JN542" s="4"/>
      <c r="JO542" s="4"/>
      <c r="JP542" s="4"/>
      <c r="JQ542" s="4"/>
      <c r="JR542" s="4"/>
      <c r="JS542" s="4"/>
      <c r="JT542" s="4"/>
      <c r="JU542" s="4"/>
      <c r="JV542" s="4"/>
      <c r="JW542" s="4"/>
      <c r="JX542" s="4"/>
      <c r="JY542" s="4"/>
      <c r="JZ542" s="4"/>
      <c r="KA542" s="4"/>
      <c r="KB542" s="4"/>
      <c r="KC542" s="4"/>
      <c r="KD542" s="4"/>
      <c r="KE542" s="4"/>
      <c r="KF542" s="4"/>
      <c r="KG542" s="4"/>
      <c r="KH542" s="4"/>
      <c r="KI542" s="4"/>
      <c r="KJ542" s="4"/>
      <c r="KK542" s="4"/>
      <c r="KL542" s="4"/>
      <c r="KM542" s="4"/>
      <c r="KN542" s="4"/>
      <c r="KO542" s="4"/>
      <c r="KP542" s="4"/>
      <c r="KQ542" s="4"/>
      <c r="KR542" s="4"/>
      <c r="KS542" s="4"/>
      <c r="KT542" s="4"/>
      <c r="KU542" s="4"/>
      <c r="KV542" s="4"/>
      <c r="KW542" s="4"/>
      <c r="KX542" s="4"/>
      <c r="KY542" s="4"/>
      <c r="KZ542" s="4"/>
      <c r="LA542" s="4"/>
      <c r="LB542" s="4"/>
      <c r="LC542" s="4"/>
      <c r="LD542" s="4"/>
      <c r="LE542" s="4"/>
      <c r="LF542" s="4"/>
      <c r="LG542" s="4"/>
      <c r="LH542" s="4"/>
      <c r="LI542" s="4"/>
      <c r="LJ542" s="4"/>
      <c r="LK542" s="4"/>
      <c r="LL542" s="4"/>
      <c r="LM542" s="4"/>
      <c r="LN542" s="4"/>
      <c r="LO542" s="4"/>
      <c r="LP542" s="4"/>
      <c r="LQ542" s="4"/>
      <c r="LR542" s="4"/>
      <c r="LS542" s="4"/>
      <c r="LT542" s="4"/>
      <c r="LU542" s="4"/>
      <c r="LV542" s="4"/>
      <c r="LW542" s="4"/>
      <c r="LX542" s="4"/>
      <c r="LY542" s="4"/>
      <c r="LZ542" s="4"/>
      <c r="MA542" s="4"/>
      <c r="MB542" s="4"/>
      <c r="MC542" s="4"/>
      <c r="MD542" s="4"/>
      <c r="ME542" s="4"/>
      <c r="MF542" s="4"/>
      <c r="MG542" s="4"/>
      <c r="MH542" s="4"/>
      <c r="MI542" s="4"/>
      <c r="MJ542" s="4"/>
      <c r="MK542" s="4"/>
      <c r="ML542" s="4"/>
      <c r="MM542" s="4"/>
      <c r="MN542" s="4"/>
      <c r="MO542" s="4"/>
      <c r="MP542" s="4"/>
      <c r="MQ542" s="4"/>
      <c r="MR542" s="4"/>
      <c r="MS542" s="4"/>
      <c r="MT542" s="4"/>
      <c r="MU542" s="4"/>
      <c r="MV542" s="4"/>
      <c r="MW542" s="4"/>
      <c r="MX542" s="4"/>
      <c r="MY542" s="4"/>
      <c r="MZ542" s="4"/>
      <c r="NA542" s="4"/>
      <c r="NB542" s="4"/>
      <c r="NC542" s="4"/>
      <c r="ND542" s="4"/>
      <c r="NE542" s="4"/>
      <c r="NF542" s="4"/>
      <c r="NG542" s="4"/>
      <c r="NH542" s="4"/>
      <c r="NI542" s="4"/>
      <c r="NJ542" s="4"/>
      <c r="NK542" s="4"/>
      <c r="NL542" s="4"/>
      <c r="NM542" s="4"/>
      <c r="NN542" s="4"/>
      <c r="NO542" s="4"/>
      <c r="NP542" s="4"/>
      <c r="NQ542" s="4"/>
      <c r="NR542" s="4"/>
      <c r="NS542" s="4"/>
      <c r="NT542" s="4"/>
      <c r="NU542" s="4"/>
      <c r="NV542" s="4"/>
      <c r="NW542" s="4"/>
      <c r="NX542" s="4"/>
      <c r="NY542" s="4"/>
      <c r="NZ542" s="4"/>
      <c r="OA542" s="4"/>
      <c r="OB542" s="4"/>
      <c r="OC542" s="4"/>
      <c r="OD542" s="4"/>
      <c r="OE542" s="4"/>
      <c r="OF542" s="4"/>
      <c r="OG542" s="4"/>
      <c r="OH542" s="4"/>
      <c r="OI542" s="4"/>
      <c r="OJ542" s="4"/>
      <c r="OK542" s="4"/>
      <c r="OL542" s="4"/>
      <c r="OM542" s="4"/>
      <c r="ON542" s="4"/>
      <c r="OO542" s="4"/>
      <c r="OP542" s="4"/>
      <c r="OQ542" s="4"/>
      <c r="OR542" s="4"/>
      <c r="OS542" s="4"/>
      <c r="OT542" s="4"/>
      <c r="OU542" s="4"/>
      <c r="OV542" s="4"/>
      <c r="OW542" s="4"/>
      <c r="OX542" s="4"/>
      <c r="OY542" s="4"/>
      <c r="OZ542" s="4"/>
      <c r="PA542" s="4"/>
      <c r="PB542" s="4"/>
      <c r="PC542" s="4"/>
      <c r="PD542" s="4"/>
      <c r="PE542" s="4"/>
      <c r="PF542" s="4"/>
      <c r="PG542" s="4"/>
      <c r="PH542" s="4"/>
      <c r="PI542" s="4"/>
      <c r="PJ542" s="4"/>
      <c r="PK542" s="4"/>
      <c r="PL542" s="4"/>
      <c r="PM542" s="4"/>
      <c r="PN542" s="4"/>
      <c r="PO542" s="4"/>
      <c r="PP542" s="4"/>
      <c r="PQ542" s="4"/>
      <c r="PR542" s="4"/>
      <c r="PS542" s="4"/>
      <c r="PT542" s="4"/>
      <c r="PU542" s="4"/>
      <c r="PV542" s="4"/>
      <c r="PW542" s="4"/>
      <c r="PX542" s="4"/>
      <c r="PY542" s="4"/>
      <c r="PZ542" s="4"/>
      <c r="QA542" s="4"/>
      <c r="QB542" s="4"/>
      <c r="QC542" s="4"/>
      <c r="QD542" s="4"/>
      <c r="QE542" s="4"/>
      <c r="QF542" s="4"/>
      <c r="QG542" s="4"/>
      <c r="QH542" s="4"/>
      <c r="QI542" s="4"/>
      <c r="QJ542" s="4"/>
      <c r="QK542" s="4"/>
      <c r="QL542" s="4"/>
      <c r="QM542" s="4"/>
      <c r="QN542" s="4"/>
      <c r="QO542" s="4"/>
      <c r="QP542" s="4"/>
      <c r="QQ542" s="4"/>
      <c r="QR542" s="4"/>
      <c r="QS542" s="4"/>
      <c r="QT542" s="4"/>
      <c r="QU542" s="4"/>
      <c r="QV542" s="4"/>
      <c r="QW542" s="4"/>
      <c r="QX542" s="4"/>
      <c r="QY542" s="4"/>
      <c r="QZ542" s="4"/>
      <c r="RA542" s="4"/>
      <c r="RB542" s="4"/>
      <c r="RC542" s="4"/>
      <c r="RD542" s="4"/>
      <c r="RE542" s="4"/>
      <c r="RF542" s="4"/>
      <c r="RG542" s="4"/>
      <c r="RH542" s="4"/>
      <c r="RI542" s="4"/>
      <c r="RJ542" s="4"/>
      <c r="RK542" s="4"/>
      <c r="RL542" s="4"/>
      <c r="RM542" s="4"/>
      <c r="RN542" s="4"/>
      <c r="RO542" s="4"/>
      <c r="RP542" s="4"/>
      <c r="RQ542" s="4"/>
      <c r="RR542" s="4"/>
      <c r="RS542" s="4"/>
      <c r="RT542" s="4"/>
      <c r="RU542" s="4"/>
      <c r="RV542" s="4"/>
      <c r="RW542" s="4"/>
      <c r="RX542" s="4"/>
      <c r="RY542" s="4"/>
      <c r="RZ542" s="4"/>
      <c r="SA542" s="4"/>
      <c r="SB542" s="4"/>
      <c r="SC542" s="4"/>
      <c r="SD542" s="4"/>
      <c r="SE542" s="4"/>
      <c r="SF542" s="4"/>
      <c r="SG542" s="4"/>
      <c r="SH542" s="4"/>
      <c r="SI542" s="4"/>
      <c r="SJ542" s="4"/>
      <c r="SK542" s="4"/>
      <c r="SL542" s="4"/>
      <c r="SM542" s="4"/>
      <c r="SN542" s="4"/>
      <c r="SO542" s="4"/>
      <c r="SP542" s="4"/>
      <c r="SQ542" s="4"/>
      <c r="SR542" s="4"/>
      <c r="SS542" s="4"/>
      <c r="ST542" s="4"/>
      <c r="SU542" s="4"/>
      <c r="SV542" s="4"/>
      <c r="SW542" s="4"/>
      <c r="SX542" s="4"/>
      <c r="SY542" s="4"/>
      <c r="SZ542" s="4"/>
      <c r="TA542" s="4"/>
      <c r="TB542" s="4"/>
      <c r="TC542" s="4"/>
      <c r="TD542" s="4"/>
      <c r="TE542" s="4"/>
      <c r="TF542" s="4"/>
      <c r="TG542" s="4"/>
      <c r="TH542" s="4"/>
      <c r="TI542" s="4"/>
      <c r="TJ542" s="4"/>
      <c r="TK542" s="4"/>
      <c r="TL542" s="4"/>
      <c r="TM542" s="4"/>
      <c r="TN542" s="4"/>
      <c r="TO542" s="4"/>
      <c r="TP542" s="4"/>
      <c r="TQ542" s="4"/>
      <c r="TR542" s="4"/>
      <c r="TS542" s="4"/>
      <c r="TT542" s="4"/>
      <c r="TU542" s="4"/>
      <c r="TV542" s="4"/>
      <c r="TW542" s="4"/>
      <c r="TX542" s="4"/>
      <c r="TY542" s="4"/>
      <c r="TZ542" s="4"/>
      <c r="UA542" s="4"/>
      <c r="UB542" s="4"/>
      <c r="UC542" s="4"/>
      <c r="UD542" s="4"/>
      <c r="UE542" s="4"/>
      <c r="UF542" s="4"/>
      <c r="UG542" s="4"/>
      <c r="UH542" s="4"/>
      <c r="UI542" s="4"/>
      <c r="UJ542" s="4"/>
      <c r="UK542" s="4"/>
      <c r="UL542" s="4"/>
      <c r="UM542" s="4"/>
      <c r="UN542" s="4"/>
      <c r="UO542" s="4"/>
      <c r="UP542" s="4"/>
      <c r="UQ542" s="4"/>
      <c r="UR542" s="4"/>
      <c r="US542" s="4"/>
      <c r="UT542" s="4"/>
      <c r="UU542" s="4"/>
      <c r="UV542" s="4"/>
      <c r="UW542" s="4"/>
      <c r="UX542" s="4"/>
      <c r="UY542" s="4"/>
      <c r="UZ542" s="4"/>
      <c r="VA542" s="4"/>
      <c r="VB542" s="4"/>
      <c r="VC542" s="4"/>
      <c r="VD542" s="4"/>
      <c r="VE542" s="4"/>
      <c r="VF542" s="4"/>
      <c r="VG542" s="4"/>
      <c r="VH542" s="4"/>
      <c r="VI542" s="4"/>
      <c r="VJ542" s="4"/>
      <c r="VK542" s="4"/>
      <c r="VL542" s="4"/>
      <c r="VM542" s="4"/>
      <c r="VN542" s="4"/>
      <c r="VO542" s="4"/>
      <c r="VP542" s="4"/>
      <c r="VQ542" s="4"/>
      <c r="VR542" s="4"/>
      <c r="VS542" s="4"/>
      <c r="VT542" s="4"/>
      <c r="VU542" s="4"/>
      <c r="VV542" s="4"/>
      <c r="VW542" s="4"/>
      <c r="VX542" s="4"/>
      <c r="VY542" s="4"/>
      <c r="VZ542" s="4"/>
      <c r="WA542" s="4"/>
      <c r="WB542" s="4"/>
      <c r="WC542" s="4"/>
      <c r="WD542" s="4"/>
      <c r="WE542" s="4"/>
      <c r="WF542" s="4"/>
      <c r="WG542" s="4"/>
      <c r="WH542" s="4"/>
      <c r="WI542" s="4"/>
      <c r="WJ542" s="4"/>
      <c r="WK542" s="4"/>
      <c r="WL542" s="4"/>
      <c r="WM542" s="4"/>
      <c r="WN542" s="4"/>
      <c r="WO542" s="4"/>
      <c r="WP542" s="4"/>
      <c r="WQ542" s="4"/>
      <c r="WR542" s="4"/>
      <c r="WS542" s="4"/>
      <c r="WT542" s="4"/>
      <c r="WU542" s="4"/>
      <c r="WV542" s="4"/>
      <c r="WW542" s="4"/>
      <c r="WX542" s="4"/>
      <c r="WY542" s="4"/>
      <c r="WZ542" s="4"/>
      <c r="XA542" s="4"/>
      <c r="XB542" s="4"/>
      <c r="XC542" s="4"/>
      <c r="XD542" s="4"/>
      <c r="XE542" s="4"/>
      <c r="XF542" s="4"/>
      <c r="XG542" s="4"/>
      <c r="XH542" s="4"/>
      <c r="XI542" s="4"/>
      <c r="XJ542" s="4"/>
      <c r="XK542" s="4"/>
      <c r="XL542" s="4"/>
      <c r="XM542" s="4"/>
      <c r="XN542" s="4"/>
      <c r="XO542" s="4"/>
      <c r="XP542" s="4"/>
      <c r="XQ542" s="4"/>
      <c r="XR542" s="4"/>
      <c r="XS542" s="4"/>
      <c r="XT542" s="4"/>
      <c r="XU542" s="4"/>
      <c r="XV542" s="4"/>
      <c r="XW542" s="4"/>
      <c r="XX542" s="4"/>
      <c r="XY542" s="4"/>
      <c r="XZ542" s="4"/>
      <c r="YA542" s="4"/>
      <c r="YB542" s="4"/>
      <c r="YC542" s="4"/>
      <c r="YD542" s="4"/>
      <c r="YE542" s="4"/>
      <c r="YF542" s="4"/>
      <c r="YG542" s="4"/>
      <c r="YH542" s="4"/>
      <c r="YI542" s="4"/>
      <c r="YJ542" s="4"/>
      <c r="YK542" s="4"/>
      <c r="YL542" s="4"/>
      <c r="YM542" s="4"/>
      <c r="YN542" s="4"/>
      <c r="YO542" s="4"/>
      <c r="YP542" s="4"/>
      <c r="YQ542" s="4"/>
      <c r="YR542" s="4"/>
      <c r="YS542" s="4"/>
      <c r="YT542" s="4"/>
      <c r="YU542" s="4"/>
      <c r="YV542" s="4"/>
      <c r="YW542" s="4"/>
      <c r="YX542" s="4"/>
      <c r="YY542" s="4"/>
      <c r="YZ542" s="4"/>
      <c r="ZA542" s="4"/>
      <c r="ZB542" s="4"/>
      <c r="ZC542" s="4"/>
      <c r="ZD542" s="4"/>
      <c r="ZE542" s="4"/>
      <c r="ZF542" s="4"/>
      <c r="ZG542" s="4"/>
      <c r="ZH542" s="4"/>
      <c r="ZI542" s="4"/>
      <c r="ZJ542" s="4"/>
      <c r="ZK542" s="4"/>
      <c r="ZL542" s="4"/>
      <c r="ZM542" s="4"/>
      <c r="ZN542" s="4"/>
      <c r="ZO542" s="4"/>
      <c r="ZP542" s="4"/>
      <c r="ZQ542" s="4"/>
      <c r="ZR542" s="4"/>
      <c r="ZS542" s="4"/>
      <c r="ZT542" s="4"/>
      <c r="ZU542" s="4"/>
      <c r="ZV542" s="4"/>
      <c r="ZW542" s="4"/>
      <c r="ZX542" s="4"/>
      <c r="ZY542" s="4"/>
      <c r="ZZ542" s="4"/>
      <c r="AAA542" s="4"/>
      <c r="AAB542" s="4"/>
      <c r="AAC542" s="4"/>
      <c r="AAD542" s="4"/>
      <c r="AAE542" s="4"/>
      <c r="AAF542" s="4"/>
      <c r="AAG542" s="4"/>
      <c r="AAH542" s="4"/>
      <c r="AAI542" s="4"/>
      <c r="AAJ542" s="4"/>
      <c r="AAK542" s="4"/>
      <c r="AAL542" s="4"/>
      <c r="AAM542" s="4"/>
      <c r="AAN542" s="4"/>
      <c r="AAO542" s="4"/>
      <c r="AAP542" s="4"/>
      <c r="AAQ542" s="4"/>
      <c r="AAR542" s="4"/>
      <c r="AAS542" s="4"/>
      <c r="AAT542" s="4"/>
      <c r="AAU542" s="4"/>
      <c r="AAV542" s="4"/>
      <c r="AAW542" s="4"/>
      <c r="AAX542" s="4"/>
      <c r="AAY542" s="4"/>
      <c r="AAZ542" s="4"/>
      <c r="ABA542" s="4"/>
      <c r="ABB542" s="4"/>
      <c r="ABC542" s="4"/>
      <c r="ABD542" s="4"/>
      <c r="ABE542" s="4"/>
      <c r="ABF542" s="4"/>
      <c r="ABG542" s="4"/>
      <c r="ABH542" s="4"/>
      <c r="ABI542" s="4"/>
      <c r="ABJ542" s="4"/>
      <c r="ABK542" s="4"/>
      <c r="ABL542" s="4"/>
      <c r="ABM542" s="4"/>
      <c r="ABN542" s="4"/>
      <c r="ABO542" s="4"/>
      <c r="ABP542" s="4"/>
      <c r="ABQ542" s="4"/>
      <c r="ABR542" s="4"/>
      <c r="ABS542" s="4"/>
      <c r="ABT542" s="4"/>
      <c r="ABU542" s="4"/>
      <c r="ABV542" s="4"/>
      <c r="ABW542" s="4"/>
      <c r="ABX542" s="4"/>
      <c r="ABY542" s="4"/>
      <c r="ABZ542" s="4"/>
      <c r="ACA542" s="4"/>
      <c r="ACB542" s="4"/>
      <c r="ACC542" s="4"/>
      <c r="ACD542" s="4"/>
      <c r="ACE542" s="4"/>
      <c r="ACF542" s="4"/>
      <c r="ACG542" s="4"/>
      <c r="ACH542" s="4"/>
      <c r="ACI542" s="4"/>
      <c r="ACJ542" s="4"/>
      <c r="ACK542" s="4"/>
      <c r="ACL542" s="4"/>
      <c r="ACM542" s="4"/>
      <c r="ACN542" s="4"/>
      <c r="ACO542" s="4"/>
      <c r="ACP542" s="4"/>
      <c r="ACQ542" s="4"/>
      <c r="ACR542" s="4"/>
      <c r="ACS542" s="4"/>
      <c r="ACT542" s="4"/>
      <c r="ACU542" s="4"/>
      <c r="ACV542" s="4"/>
      <c r="ACW542" s="4"/>
      <c r="ACX542" s="4"/>
      <c r="ACY542" s="4"/>
      <c r="ACZ542" s="4"/>
      <c r="ADA542" s="4"/>
      <c r="ADB542" s="4"/>
      <c r="ADC542" s="4"/>
      <c r="ADD542" s="4"/>
      <c r="ADE542" s="4"/>
      <c r="ADF542" s="4"/>
      <c r="ADG542" s="4"/>
      <c r="ADH542" s="4"/>
      <c r="ADI542" s="4"/>
      <c r="ADJ542" s="4"/>
      <c r="ADK542" s="4"/>
      <c r="ADL542" s="4"/>
      <c r="ADM542" s="4"/>
      <c r="ADN542" s="4"/>
      <c r="ADO542" s="4"/>
      <c r="ADP542" s="4"/>
      <c r="ADQ542" s="4"/>
      <c r="ADR542" s="4"/>
      <c r="ADS542" s="4"/>
      <c r="ADT542" s="4"/>
      <c r="ADU542" s="4"/>
      <c r="ADV542" s="4"/>
      <c r="ADW542" s="4"/>
      <c r="ADX542" s="4"/>
      <c r="ADY542" s="4"/>
      <c r="ADZ542" s="4"/>
      <c r="AEA542" s="4"/>
      <c r="AEB542" s="4"/>
      <c r="AEC542" s="4"/>
      <c r="AED542" s="4"/>
      <c r="AEE542" s="4"/>
      <c r="AEF542" s="4"/>
      <c r="AEG542" s="4"/>
      <c r="AEH542" s="4"/>
      <c r="AEI542" s="4"/>
      <c r="AEJ542" s="4"/>
      <c r="AEK542" s="4"/>
      <c r="AEL542" s="4"/>
      <c r="AEM542" s="4"/>
      <c r="AEN542" s="4"/>
      <c r="AEO542" s="4"/>
      <c r="AEP542" s="4"/>
      <c r="AEQ542" s="4"/>
      <c r="AER542" s="4"/>
      <c r="AES542" s="4"/>
      <c r="AET542" s="4"/>
      <c r="AEU542" s="4"/>
      <c r="AEV542" s="4"/>
    </row>
    <row r="543" spans="1:828" s="58" customFormat="1" ht="19.5" customHeight="1" x14ac:dyDescent="0.2">
      <c r="A543" s="92"/>
      <c r="B543" s="94"/>
      <c r="C543" s="49">
        <v>550</v>
      </c>
      <c r="D543" s="49" t="s">
        <v>191</v>
      </c>
      <c r="E543" s="49" t="s">
        <v>415</v>
      </c>
      <c r="F543" s="49" t="s">
        <v>84</v>
      </c>
      <c r="G543" s="49">
        <v>1</v>
      </c>
      <c r="H543" s="67"/>
      <c r="I543" s="49"/>
      <c r="J543" s="59" t="str">
        <f>CONCATENATE("INSERT INTO `medical_vacancies` (`id`, `keyOrganization`, `job`, `division`, `bet`, `measures`) VALUES (NULL, ","'",D543,"', '",E573,"', ","'",F572,"', ","'",G573,"', ","'",I543,"');")</f>
        <v>INSERT INTO `medical_vacancies` (`id`, `keyOrganization`, `job`, `division`, `bet`, `measures`) VALUES (NULL, 'lipetsk-clinic-infec-bolnitsa', 'заместитель заведующей аптекой', 'ЦРА № 16 Лебедянский район', '1', '');</v>
      </c>
      <c r="K543" s="61" t="s">
        <v>198</v>
      </c>
      <c r="L543" s="62" t="s">
        <v>199</v>
      </c>
      <c r="M543" s="59" t="str">
        <f t="shared" si="1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c r="DP543" s="4"/>
      <c r="DQ543" s="4"/>
      <c r="DR543" s="4"/>
      <c r="DS543" s="4"/>
      <c r="DT543" s="4"/>
      <c r="DU543" s="4"/>
      <c r="DV543" s="4"/>
      <c r="DW543" s="4"/>
      <c r="DX543" s="4"/>
      <c r="DY543" s="4"/>
      <c r="DZ543" s="4"/>
      <c r="EA543" s="4"/>
      <c r="EB543" s="4"/>
      <c r="EC543" s="4"/>
      <c r="ED543" s="4"/>
      <c r="EE543" s="4"/>
      <c r="EF543" s="4"/>
      <c r="EG543" s="4"/>
      <c r="EH543" s="4"/>
      <c r="EI543" s="4"/>
      <c r="EJ543" s="4"/>
      <c r="EK543" s="4"/>
      <c r="EL543" s="4"/>
      <c r="EM543" s="4"/>
      <c r="EN543" s="4"/>
      <c r="EO543" s="4"/>
      <c r="EP543" s="4"/>
      <c r="EQ543" s="4"/>
      <c r="ER543" s="4"/>
      <c r="ES543" s="4"/>
      <c r="ET543" s="4"/>
      <c r="EU543" s="4"/>
      <c r="EV543" s="4"/>
      <c r="EW543" s="4"/>
      <c r="EX543" s="4"/>
      <c r="EY543" s="4"/>
      <c r="EZ543" s="4"/>
      <c r="FA543" s="4"/>
      <c r="FB543" s="4"/>
      <c r="FC543" s="4"/>
      <c r="FD543" s="4"/>
      <c r="FE543" s="4"/>
      <c r="FF543" s="4"/>
      <c r="FG543" s="4"/>
      <c r="FH543" s="4"/>
      <c r="FI543" s="4"/>
      <c r="FJ543" s="4"/>
      <c r="FK543" s="4"/>
      <c r="FL543" s="4"/>
      <c r="FM543" s="4"/>
      <c r="FN543" s="4"/>
      <c r="FO543" s="4"/>
      <c r="FP543" s="4"/>
      <c r="FQ543" s="4"/>
      <c r="FR543" s="4"/>
      <c r="FS543" s="4"/>
      <c r="FT543" s="4"/>
      <c r="FU543" s="4"/>
      <c r="FV543" s="4"/>
      <c r="FW543" s="4"/>
      <c r="FX543" s="4"/>
      <c r="FY543" s="4"/>
      <c r="FZ543" s="4"/>
      <c r="GA543" s="4"/>
      <c r="GB543" s="4"/>
      <c r="GC543" s="4"/>
      <c r="GD543" s="4"/>
      <c r="GE543" s="4"/>
      <c r="GF543" s="4"/>
      <c r="GG543" s="4"/>
      <c r="GH543" s="4"/>
      <c r="GI543" s="4"/>
      <c r="GJ543" s="4"/>
      <c r="GK543" s="4"/>
      <c r="GL543" s="4"/>
      <c r="GM543" s="4"/>
      <c r="GN543" s="4"/>
      <c r="GO543" s="4"/>
      <c r="GP543" s="4"/>
      <c r="GQ543" s="4"/>
      <c r="GR543" s="4"/>
      <c r="GS543" s="4"/>
      <c r="GT543" s="4"/>
      <c r="GU543" s="4"/>
      <c r="GV543" s="4"/>
      <c r="GW543" s="4"/>
      <c r="GX543" s="4"/>
      <c r="GY543" s="4"/>
      <c r="GZ543" s="4"/>
      <c r="HA543" s="4"/>
      <c r="HB543" s="4"/>
      <c r="HC543" s="4"/>
      <c r="HD543" s="4"/>
      <c r="HE543" s="4"/>
      <c r="HF543" s="4"/>
      <c r="HG543" s="4"/>
      <c r="HH543" s="4"/>
      <c r="HI543" s="4"/>
      <c r="HJ543" s="4"/>
      <c r="HK543" s="4"/>
      <c r="HL543" s="4"/>
      <c r="HM543" s="4"/>
      <c r="HN543" s="4"/>
      <c r="HO543" s="4"/>
      <c r="HP543" s="4"/>
      <c r="HQ543" s="4"/>
      <c r="HR543" s="4"/>
      <c r="HS543" s="4"/>
      <c r="HT543" s="4"/>
      <c r="HU543" s="4"/>
      <c r="HV543" s="4"/>
      <c r="HW543" s="4"/>
      <c r="HX543" s="4"/>
      <c r="HY543" s="4"/>
      <c r="HZ543" s="4"/>
      <c r="IA543" s="4"/>
      <c r="IB543" s="4"/>
      <c r="IC543" s="4"/>
      <c r="ID543" s="4"/>
      <c r="IE543" s="4"/>
      <c r="IF543" s="4"/>
      <c r="IG543" s="4"/>
      <c r="IH543" s="4"/>
      <c r="II543" s="4"/>
      <c r="IJ543" s="4"/>
      <c r="IK543" s="4"/>
      <c r="IL543" s="4"/>
      <c r="IM543" s="4"/>
      <c r="IN543" s="4"/>
      <c r="IO543" s="4"/>
      <c r="IP543" s="4"/>
      <c r="IQ543" s="4"/>
      <c r="IR543" s="4"/>
      <c r="IS543" s="4"/>
      <c r="IT543" s="4"/>
      <c r="IU543" s="4"/>
      <c r="IV543" s="4"/>
      <c r="IW543" s="4"/>
      <c r="IX543" s="4"/>
      <c r="IY543" s="4"/>
      <c r="IZ543" s="4"/>
      <c r="JA543" s="4"/>
      <c r="JB543" s="4"/>
      <c r="JC543" s="4"/>
      <c r="JD543" s="4"/>
      <c r="JE543" s="4"/>
      <c r="JF543" s="4"/>
      <c r="JG543" s="4"/>
      <c r="JH543" s="4"/>
      <c r="JI543" s="4"/>
      <c r="JJ543" s="4"/>
      <c r="JK543" s="4"/>
      <c r="JL543" s="4"/>
      <c r="JM543" s="4"/>
      <c r="JN543" s="4"/>
      <c r="JO543" s="4"/>
      <c r="JP543" s="4"/>
      <c r="JQ543" s="4"/>
      <c r="JR543" s="4"/>
      <c r="JS543" s="4"/>
      <c r="JT543" s="4"/>
      <c r="JU543" s="4"/>
      <c r="JV543" s="4"/>
      <c r="JW543" s="4"/>
      <c r="JX543" s="4"/>
      <c r="JY543" s="4"/>
      <c r="JZ543" s="4"/>
      <c r="KA543" s="4"/>
      <c r="KB543" s="4"/>
      <c r="KC543" s="4"/>
      <c r="KD543" s="4"/>
      <c r="KE543" s="4"/>
      <c r="KF543" s="4"/>
      <c r="KG543" s="4"/>
      <c r="KH543" s="4"/>
      <c r="KI543" s="4"/>
      <c r="KJ543" s="4"/>
      <c r="KK543" s="4"/>
      <c r="KL543" s="4"/>
      <c r="KM543" s="4"/>
      <c r="KN543" s="4"/>
      <c r="KO543" s="4"/>
      <c r="KP543" s="4"/>
      <c r="KQ543" s="4"/>
      <c r="KR543" s="4"/>
      <c r="KS543" s="4"/>
      <c r="KT543" s="4"/>
      <c r="KU543" s="4"/>
      <c r="KV543" s="4"/>
      <c r="KW543" s="4"/>
      <c r="KX543" s="4"/>
      <c r="KY543" s="4"/>
      <c r="KZ543" s="4"/>
      <c r="LA543" s="4"/>
      <c r="LB543" s="4"/>
      <c r="LC543" s="4"/>
      <c r="LD543" s="4"/>
      <c r="LE543" s="4"/>
      <c r="LF543" s="4"/>
      <c r="LG543" s="4"/>
      <c r="LH543" s="4"/>
      <c r="LI543" s="4"/>
      <c r="LJ543" s="4"/>
      <c r="LK543" s="4"/>
      <c r="LL543" s="4"/>
      <c r="LM543" s="4"/>
      <c r="LN543" s="4"/>
      <c r="LO543" s="4"/>
      <c r="LP543" s="4"/>
      <c r="LQ543" s="4"/>
      <c r="LR543" s="4"/>
      <c r="LS543" s="4"/>
      <c r="LT543" s="4"/>
      <c r="LU543" s="4"/>
      <c r="LV543" s="4"/>
      <c r="LW543" s="4"/>
      <c r="LX543" s="4"/>
      <c r="LY543" s="4"/>
      <c r="LZ543" s="4"/>
      <c r="MA543" s="4"/>
      <c r="MB543" s="4"/>
      <c r="MC543" s="4"/>
      <c r="MD543" s="4"/>
      <c r="ME543" s="4"/>
      <c r="MF543" s="4"/>
      <c r="MG543" s="4"/>
      <c r="MH543" s="4"/>
      <c r="MI543" s="4"/>
      <c r="MJ543" s="4"/>
      <c r="MK543" s="4"/>
      <c r="ML543" s="4"/>
      <c r="MM543" s="4"/>
      <c r="MN543" s="4"/>
      <c r="MO543" s="4"/>
      <c r="MP543" s="4"/>
      <c r="MQ543" s="4"/>
      <c r="MR543" s="4"/>
      <c r="MS543" s="4"/>
      <c r="MT543" s="4"/>
      <c r="MU543" s="4"/>
      <c r="MV543" s="4"/>
      <c r="MW543" s="4"/>
      <c r="MX543" s="4"/>
      <c r="MY543" s="4"/>
      <c r="MZ543" s="4"/>
      <c r="NA543" s="4"/>
      <c r="NB543" s="4"/>
      <c r="NC543" s="4"/>
      <c r="ND543" s="4"/>
      <c r="NE543" s="4"/>
      <c r="NF543" s="4"/>
      <c r="NG543" s="4"/>
      <c r="NH543" s="4"/>
      <c r="NI543" s="4"/>
      <c r="NJ543" s="4"/>
      <c r="NK543" s="4"/>
      <c r="NL543" s="4"/>
      <c r="NM543" s="4"/>
      <c r="NN543" s="4"/>
      <c r="NO543" s="4"/>
      <c r="NP543" s="4"/>
      <c r="NQ543" s="4"/>
      <c r="NR543" s="4"/>
      <c r="NS543" s="4"/>
      <c r="NT543" s="4"/>
      <c r="NU543" s="4"/>
      <c r="NV543" s="4"/>
      <c r="NW543" s="4"/>
      <c r="NX543" s="4"/>
      <c r="NY543" s="4"/>
      <c r="NZ543" s="4"/>
      <c r="OA543" s="4"/>
      <c r="OB543" s="4"/>
      <c r="OC543" s="4"/>
      <c r="OD543" s="4"/>
      <c r="OE543" s="4"/>
      <c r="OF543" s="4"/>
      <c r="OG543" s="4"/>
      <c r="OH543" s="4"/>
      <c r="OI543" s="4"/>
      <c r="OJ543" s="4"/>
      <c r="OK543" s="4"/>
      <c r="OL543" s="4"/>
      <c r="OM543" s="4"/>
      <c r="ON543" s="4"/>
      <c r="OO543" s="4"/>
      <c r="OP543" s="4"/>
      <c r="OQ543" s="4"/>
      <c r="OR543" s="4"/>
      <c r="OS543" s="4"/>
      <c r="OT543" s="4"/>
      <c r="OU543" s="4"/>
      <c r="OV543" s="4"/>
      <c r="OW543" s="4"/>
      <c r="OX543" s="4"/>
      <c r="OY543" s="4"/>
      <c r="OZ543" s="4"/>
      <c r="PA543" s="4"/>
      <c r="PB543" s="4"/>
      <c r="PC543" s="4"/>
      <c r="PD543" s="4"/>
      <c r="PE543" s="4"/>
      <c r="PF543" s="4"/>
      <c r="PG543" s="4"/>
      <c r="PH543" s="4"/>
      <c r="PI543" s="4"/>
      <c r="PJ543" s="4"/>
      <c r="PK543" s="4"/>
      <c r="PL543" s="4"/>
      <c r="PM543" s="4"/>
      <c r="PN543" s="4"/>
      <c r="PO543" s="4"/>
      <c r="PP543" s="4"/>
      <c r="PQ543" s="4"/>
      <c r="PR543" s="4"/>
      <c r="PS543" s="4"/>
      <c r="PT543" s="4"/>
      <c r="PU543" s="4"/>
      <c r="PV543" s="4"/>
      <c r="PW543" s="4"/>
      <c r="PX543" s="4"/>
      <c r="PY543" s="4"/>
      <c r="PZ543" s="4"/>
      <c r="QA543" s="4"/>
      <c r="QB543" s="4"/>
      <c r="QC543" s="4"/>
      <c r="QD543" s="4"/>
      <c r="QE543" s="4"/>
      <c r="QF543" s="4"/>
      <c r="QG543" s="4"/>
      <c r="QH543" s="4"/>
      <c r="QI543" s="4"/>
      <c r="QJ543" s="4"/>
      <c r="QK543" s="4"/>
      <c r="QL543" s="4"/>
      <c r="QM543" s="4"/>
      <c r="QN543" s="4"/>
      <c r="QO543" s="4"/>
      <c r="QP543" s="4"/>
      <c r="QQ543" s="4"/>
      <c r="QR543" s="4"/>
      <c r="QS543" s="4"/>
      <c r="QT543" s="4"/>
      <c r="QU543" s="4"/>
      <c r="QV543" s="4"/>
      <c r="QW543" s="4"/>
      <c r="QX543" s="4"/>
      <c r="QY543" s="4"/>
      <c r="QZ543" s="4"/>
      <c r="RA543" s="4"/>
      <c r="RB543" s="4"/>
      <c r="RC543" s="4"/>
      <c r="RD543" s="4"/>
      <c r="RE543" s="4"/>
      <c r="RF543" s="4"/>
      <c r="RG543" s="4"/>
      <c r="RH543" s="4"/>
      <c r="RI543" s="4"/>
      <c r="RJ543" s="4"/>
      <c r="RK543" s="4"/>
      <c r="RL543" s="4"/>
      <c r="RM543" s="4"/>
      <c r="RN543" s="4"/>
      <c r="RO543" s="4"/>
      <c r="RP543" s="4"/>
      <c r="RQ543" s="4"/>
      <c r="RR543" s="4"/>
      <c r="RS543" s="4"/>
      <c r="RT543" s="4"/>
      <c r="RU543" s="4"/>
      <c r="RV543" s="4"/>
      <c r="RW543" s="4"/>
      <c r="RX543" s="4"/>
      <c r="RY543" s="4"/>
      <c r="RZ543" s="4"/>
      <c r="SA543" s="4"/>
      <c r="SB543" s="4"/>
      <c r="SC543" s="4"/>
      <c r="SD543" s="4"/>
      <c r="SE543" s="4"/>
      <c r="SF543" s="4"/>
      <c r="SG543" s="4"/>
      <c r="SH543" s="4"/>
      <c r="SI543" s="4"/>
      <c r="SJ543" s="4"/>
      <c r="SK543" s="4"/>
      <c r="SL543" s="4"/>
      <c r="SM543" s="4"/>
      <c r="SN543" s="4"/>
      <c r="SO543" s="4"/>
      <c r="SP543" s="4"/>
      <c r="SQ543" s="4"/>
      <c r="SR543" s="4"/>
      <c r="SS543" s="4"/>
      <c r="ST543" s="4"/>
      <c r="SU543" s="4"/>
      <c r="SV543" s="4"/>
      <c r="SW543" s="4"/>
      <c r="SX543" s="4"/>
      <c r="SY543" s="4"/>
      <c r="SZ543" s="4"/>
      <c r="TA543" s="4"/>
      <c r="TB543" s="4"/>
      <c r="TC543" s="4"/>
      <c r="TD543" s="4"/>
      <c r="TE543" s="4"/>
      <c r="TF543" s="4"/>
      <c r="TG543" s="4"/>
      <c r="TH543" s="4"/>
      <c r="TI543" s="4"/>
      <c r="TJ543" s="4"/>
      <c r="TK543" s="4"/>
      <c r="TL543" s="4"/>
      <c r="TM543" s="4"/>
      <c r="TN543" s="4"/>
      <c r="TO543" s="4"/>
      <c r="TP543" s="4"/>
      <c r="TQ543" s="4"/>
      <c r="TR543" s="4"/>
      <c r="TS543" s="4"/>
      <c r="TT543" s="4"/>
      <c r="TU543" s="4"/>
      <c r="TV543" s="4"/>
      <c r="TW543" s="4"/>
      <c r="TX543" s="4"/>
      <c r="TY543" s="4"/>
      <c r="TZ543" s="4"/>
      <c r="UA543" s="4"/>
      <c r="UB543" s="4"/>
      <c r="UC543" s="4"/>
      <c r="UD543" s="4"/>
      <c r="UE543" s="4"/>
      <c r="UF543" s="4"/>
      <c r="UG543" s="4"/>
      <c r="UH543" s="4"/>
      <c r="UI543" s="4"/>
      <c r="UJ543" s="4"/>
      <c r="UK543" s="4"/>
      <c r="UL543" s="4"/>
      <c r="UM543" s="4"/>
      <c r="UN543" s="4"/>
      <c r="UO543" s="4"/>
      <c r="UP543" s="4"/>
      <c r="UQ543" s="4"/>
      <c r="UR543" s="4"/>
      <c r="US543" s="4"/>
      <c r="UT543" s="4"/>
      <c r="UU543" s="4"/>
      <c r="UV543" s="4"/>
      <c r="UW543" s="4"/>
      <c r="UX543" s="4"/>
      <c r="UY543" s="4"/>
      <c r="UZ543" s="4"/>
      <c r="VA543" s="4"/>
      <c r="VB543" s="4"/>
      <c r="VC543" s="4"/>
      <c r="VD543" s="4"/>
      <c r="VE543" s="4"/>
      <c r="VF543" s="4"/>
      <c r="VG543" s="4"/>
      <c r="VH543" s="4"/>
      <c r="VI543" s="4"/>
      <c r="VJ543" s="4"/>
      <c r="VK543" s="4"/>
      <c r="VL543" s="4"/>
      <c r="VM543" s="4"/>
      <c r="VN543" s="4"/>
      <c r="VO543" s="4"/>
      <c r="VP543" s="4"/>
      <c r="VQ543" s="4"/>
      <c r="VR543" s="4"/>
      <c r="VS543" s="4"/>
      <c r="VT543" s="4"/>
      <c r="VU543" s="4"/>
      <c r="VV543" s="4"/>
      <c r="VW543" s="4"/>
      <c r="VX543" s="4"/>
      <c r="VY543" s="4"/>
      <c r="VZ543" s="4"/>
      <c r="WA543" s="4"/>
      <c r="WB543" s="4"/>
      <c r="WC543" s="4"/>
      <c r="WD543" s="4"/>
      <c r="WE543" s="4"/>
      <c r="WF543" s="4"/>
      <c r="WG543" s="4"/>
      <c r="WH543" s="4"/>
      <c r="WI543" s="4"/>
      <c r="WJ543" s="4"/>
      <c r="WK543" s="4"/>
      <c r="WL543" s="4"/>
      <c r="WM543" s="4"/>
      <c r="WN543" s="4"/>
      <c r="WO543" s="4"/>
      <c r="WP543" s="4"/>
      <c r="WQ543" s="4"/>
      <c r="WR543" s="4"/>
      <c r="WS543" s="4"/>
      <c r="WT543" s="4"/>
      <c r="WU543" s="4"/>
      <c r="WV543" s="4"/>
      <c r="WW543" s="4"/>
      <c r="WX543" s="4"/>
      <c r="WY543" s="4"/>
      <c r="WZ543" s="4"/>
      <c r="XA543" s="4"/>
      <c r="XB543" s="4"/>
      <c r="XC543" s="4"/>
      <c r="XD543" s="4"/>
      <c r="XE543" s="4"/>
      <c r="XF543" s="4"/>
      <c r="XG543" s="4"/>
      <c r="XH543" s="4"/>
      <c r="XI543" s="4"/>
      <c r="XJ543" s="4"/>
      <c r="XK543" s="4"/>
      <c r="XL543" s="4"/>
      <c r="XM543" s="4"/>
      <c r="XN543" s="4"/>
      <c r="XO543" s="4"/>
      <c r="XP543" s="4"/>
      <c r="XQ543" s="4"/>
      <c r="XR543" s="4"/>
      <c r="XS543" s="4"/>
      <c r="XT543" s="4"/>
      <c r="XU543" s="4"/>
      <c r="XV543" s="4"/>
      <c r="XW543" s="4"/>
      <c r="XX543" s="4"/>
      <c r="XY543" s="4"/>
      <c r="XZ543" s="4"/>
      <c r="YA543" s="4"/>
      <c r="YB543" s="4"/>
      <c r="YC543" s="4"/>
      <c r="YD543" s="4"/>
      <c r="YE543" s="4"/>
      <c r="YF543" s="4"/>
      <c r="YG543" s="4"/>
      <c r="YH543" s="4"/>
      <c r="YI543" s="4"/>
      <c r="YJ543" s="4"/>
      <c r="YK543" s="4"/>
      <c r="YL543" s="4"/>
      <c r="YM543" s="4"/>
      <c r="YN543" s="4"/>
      <c r="YO543" s="4"/>
      <c r="YP543" s="4"/>
      <c r="YQ543" s="4"/>
      <c r="YR543" s="4"/>
      <c r="YS543" s="4"/>
      <c r="YT543" s="4"/>
      <c r="YU543" s="4"/>
      <c r="YV543" s="4"/>
      <c r="YW543" s="4"/>
      <c r="YX543" s="4"/>
      <c r="YY543" s="4"/>
      <c r="YZ543" s="4"/>
      <c r="ZA543" s="4"/>
      <c r="ZB543" s="4"/>
      <c r="ZC543" s="4"/>
      <c r="ZD543" s="4"/>
      <c r="ZE543" s="4"/>
      <c r="ZF543" s="4"/>
      <c r="ZG543" s="4"/>
      <c r="ZH543" s="4"/>
      <c r="ZI543" s="4"/>
      <c r="ZJ543" s="4"/>
      <c r="ZK543" s="4"/>
      <c r="ZL543" s="4"/>
      <c r="ZM543" s="4"/>
      <c r="ZN543" s="4"/>
      <c r="ZO543" s="4"/>
      <c r="ZP543" s="4"/>
      <c r="ZQ543" s="4"/>
      <c r="ZR543" s="4"/>
      <c r="ZS543" s="4"/>
      <c r="ZT543" s="4"/>
      <c r="ZU543" s="4"/>
      <c r="ZV543" s="4"/>
      <c r="ZW543" s="4"/>
      <c r="ZX543" s="4"/>
      <c r="ZY543" s="4"/>
      <c r="ZZ543" s="4"/>
      <c r="AAA543" s="4"/>
      <c r="AAB543" s="4"/>
      <c r="AAC543" s="4"/>
      <c r="AAD543" s="4"/>
      <c r="AAE543" s="4"/>
      <c r="AAF543" s="4"/>
      <c r="AAG543" s="4"/>
      <c r="AAH543" s="4"/>
      <c r="AAI543" s="4"/>
      <c r="AAJ543" s="4"/>
      <c r="AAK543" s="4"/>
      <c r="AAL543" s="4"/>
      <c r="AAM543" s="4"/>
      <c r="AAN543" s="4"/>
      <c r="AAO543" s="4"/>
      <c r="AAP543" s="4"/>
      <c r="AAQ543" s="4"/>
      <c r="AAR543" s="4"/>
      <c r="AAS543" s="4"/>
      <c r="AAT543" s="4"/>
      <c r="AAU543" s="4"/>
      <c r="AAV543" s="4"/>
      <c r="AAW543" s="4"/>
      <c r="AAX543" s="4"/>
      <c r="AAY543" s="4"/>
      <c r="AAZ543" s="4"/>
      <c r="ABA543" s="4"/>
      <c r="ABB543" s="4"/>
      <c r="ABC543" s="4"/>
      <c r="ABD543" s="4"/>
      <c r="ABE543" s="4"/>
      <c r="ABF543" s="4"/>
      <c r="ABG543" s="4"/>
      <c r="ABH543" s="4"/>
      <c r="ABI543" s="4"/>
      <c r="ABJ543" s="4"/>
      <c r="ABK543" s="4"/>
      <c r="ABL543" s="4"/>
      <c r="ABM543" s="4"/>
      <c r="ABN543" s="4"/>
      <c r="ABO543" s="4"/>
      <c r="ABP543" s="4"/>
      <c r="ABQ543" s="4"/>
      <c r="ABR543" s="4"/>
      <c r="ABS543" s="4"/>
      <c r="ABT543" s="4"/>
      <c r="ABU543" s="4"/>
      <c r="ABV543" s="4"/>
      <c r="ABW543" s="4"/>
      <c r="ABX543" s="4"/>
      <c r="ABY543" s="4"/>
      <c r="ABZ543" s="4"/>
      <c r="ACA543" s="4"/>
      <c r="ACB543" s="4"/>
      <c r="ACC543" s="4"/>
      <c r="ACD543" s="4"/>
      <c r="ACE543" s="4"/>
      <c r="ACF543" s="4"/>
      <c r="ACG543" s="4"/>
      <c r="ACH543" s="4"/>
      <c r="ACI543" s="4"/>
      <c r="ACJ543" s="4"/>
      <c r="ACK543" s="4"/>
      <c r="ACL543" s="4"/>
      <c r="ACM543" s="4"/>
      <c r="ACN543" s="4"/>
      <c r="ACO543" s="4"/>
      <c r="ACP543" s="4"/>
      <c r="ACQ543" s="4"/>
      <c r="ACR543" s="4"/>
      <c r="ACS543" s="4"/>
      <c r="ACT543" s="4"/>
      <c r="ACU543" s="4"/>
      <c r="ACV543" s="4"/>
      <c r="ACW543" s="4"/>
      <c r="ACX543" s="4"/>
      <c r="ACY543" s="4"/>
      <c r="ACZ543" s="4"/>
      <c r="ADA543" s="4"/>
      <c r="ADB543" s="4"/>
      <c r="ADC543" s="4"/>
      <c r="ADD543" s="4"/>
      <c r="ADE543" s="4"/>
      <c r="ADF543" s="4"/>
      <c r="ADG543" s="4"/>
      <c r="ADH543" s="4"/>
      <c r="ADI543" s="4"/>
      <c r="ADJ543" s="4"/>
      <c r="ADK543" s="4"/>
      <c r="ADL543" s="4"/>
      <c r="ADM543" s="4"/>
      <c r="ADN543" s="4"/>
      <c r="ADO543" s="4"/>
      <c r="ADP543" s="4"/>
      <c r="ADQ543" s="4"/>
      <c r="ADR543" s="4"/>
      <c r="ADS543" s="4"/>
      <c r="ADT543" s="4"/>
      <c r="ADU543" s="4"/>
      <c r="ADV543" s="4"/>
      <c r="ADW543" s="4"/>
      <c r="ADX543" s="4"/>
      <c r="ADY543" s="4"/>
      <c r="ADZ543" s="4"/>
      <c r="AEA543" s="4"/>
      <c r="AEB543" s="4"/>
      <c r="AEC543" s="4"/>
      <c r="AED543" s="4"/>
      <c r="AEE543" s="4"/>
      <c r="AEF543" s="4"/>
      <c r="AEG543" s="4"/>
      <c r="AEH543" s="4"/>
      <c r="AEI543" s="4"/>
      <c r="AEJ543" s="4"/>
      <c r="AEK543" s="4"/>
      <c r="AEL543" s="4"/>
      <c r="AEM543" s="4"/>
      <c r="AEN543" s="4"/>
      <c r="AEO543" s="4"/>
      <c r="AEP543" s="4"/>
      <c r="AEQ543" s="4"/>
      <c r="AER543" s="4"/>
      <c r="AES543" s="4"/>
      <c r="AET543" s="4"/>
      <c r="AEU543" s="4"/>
      <c r="AEV543" s="4"/>
    </row>
    <row r="544" spans="1:828" s="58" customFormat="1" ht="19.5" customHeight="1" x14ac:dyDescent="0.2">
      <c r="A544" s="92"/>
      <c r="B544" s="94"/>
      <c r="C544" s="49"/>
      <c r="D544" s="49"/>
      <c r="E544" s="49" t="s">
        <v>375</v>
      </c>
      <c r="F544" s="49" t="s">
        <v>84</v>
      </c>
      <c r="G544" s="49">
        <v>1</v>
      </c>
      <c r="H544" s="67"/>
      <c r="I544" s="49"/>
      <c r="J544" s="59"/>
      <c r="K544" s="61"/>
      <c r="L544" s="62"/>
      <c r="M544" s="59"/>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c r="DA544" s="4"/>
      <c r="DB544" s="4"/>
      <c r="DC544" s="4"/>
      <c r="DD544" s="4"/>
      <c r="DE544" s="4"/>
      <c r="DF544" s="4"/>
      <c r="DG544" s="4"/>
      <c r="DH544" s="4"/>
      <c r="DI544" s="4"/>
      <c r="DJ544" s="4"/>
      <c r="DK544" s="4"/>
      <c r="DL544" s="4"/>
      <c r="DM544" s="4"/>
      <c r="DN544" s="4"/>
      <c r="DO544" s="4"/>
      <c r="DP544" s="4"/>
      <c r="DQ544" s="4"/>
      <c r="DR544" s="4"/>
      <c r="DS544" s="4"/>
      <c r="DT544" s="4"/>
      <c r="DU544" s="4"/>
      <c r="DV544" s="4"/>
      <c r="DW544" s="4"/>
      <c r="DX544" s="4"/>
      <c r="DY544" s="4"/>
      <c r="DZ544" s="4"/>
      <c r="EA544" s="4"/>
      <c r="EB544" s="4"/>
      <c r="EC544" s="4"/>
      <c r="ED544" s="4"/>
      <c r="EE544" s="4"/>
      <c r="EF544" s="4"/>
      <c r="EG544" s="4"/>
      <c r="EH544" s="4"/>
      <c r="EI544" s="4"/>
      <c r="EJ544" s="4"/>
      <c r="EK544" s="4"/>
      <c r="EL544" s="4"/>
      <c r="EM544" s="4"/>
      <c r="EN544" s="4"/>
      <c r="EO544" s="4"/>
      <c r="EP544" s="4"/>
      <c r="EQ544" s="4"/>
      <c r="ER544" s="4"/>
      <c r="ES544" s="4"/>
      <c r="ET544" s="4"/>
      <c r="EU544" s="4"/>
      <c r="EV544" s="4"/>
      <c r="EW544" s="4"/>
      <c r="EX544" s="4"/>
      <c r="EY544" s="4"/>
      <c r="EZ544" s="4"/>
      <c r="FA544" s="4"/>
      <c r="FB544" s="4"/>
      <c r="FC544" s="4"/>
      <c r="FD544" s="4"/>
      <c r="FE544" s="4"/>
      <c r="FF544" s="4"/>
      <c r="FG544" s="4"/>
      <c r="FH544" s="4"/>
      <c r="FI544" s="4"/>
      <c r="FJ544" s="4"/>
      <c r="FK544" s="4"/>
      <c r="FL544" s="4"/>
      <c r="FM544" s="4"/>
      <c r="FN544" s="4"/>
      <c r="FO544" s="4"/>
      <c r="FP544" s="4"/>
      <c r="FQ544" s="4"/>
      <c r="FR544" s="4"/>
      <c r="FS544" s="4"/>
      <c r="FT544" s="4"/>
      <c r="FU544" s="4"/>
      <c r="FV544" s="4"/>
      <c r="FW544" s="4"/>
      <c r="FX544" s="4"/>
      <c r="FY544" s="4"/>
      <c r="FZ544" s="4"/>
      <c r="GA544" s="4"/>
      <c r="GB544" s="4"/>
      <c r="GC544" s="4"/>
      <c r="GD544" s="4"/>
      <c r="GE544" s="4"/>
      <c r="GF544" s="4"/>
      <c r="GG544" s="4"/>
      <c r="GH544" s="4"/>
      <c r="GI544" s="4"/>
      <c r="GJ544" s="4"/>
      <c r="GK544" s="4"/>
      <c r="GL544" s="4"/>
      <c r="GM544" s="4"/>
      <c r="GN544" s="4"/>
      <c r="GO544" s="4"/>
      <c r="GP544" s="4"/>
      <c r="GQ544" s="4"/>
      <c r="GR544" s="4"/>
      <c r="GS544" s="4"/>
      <c r="GT544" s="4"/>
      <c r="GU544" s="4"/>
      <c r="GV544" s="4"/>
      <c r="GW544" s="4"/>
      <c r="GX544" s="4"/>
      <c r="GY544" s="4"/>
      <c r="GZ544" s="4"/>
      <c r="HA544" s="4"/>
      <c r="HB544" s="4"/>
      <c r="HC544" s="4"/>
      <c r="HD544" s="4"/>
      <c r="HE544" s="4"/>
      <c r="HF544" s="4"/>
      <c r="HG544" s="4"/>
      <c r="HH544" s="4"/>
      <c r="HI544" s="4"/>
      <c r="HJ544" s="4"/>
      <c r="HK544" s="4"/>
      <c r="HL544" s="4"/>
      <c r="HM544" s="4"/>
      <c r="HN544" s="4"/>
      <c r="HO544" s="4"/>
      <c r="HP544" s="4"/>
      <c r="HQ544" s="4"/>
      <c r="HR544" s="4"/>
      <c r="HS544" s="4"/>
      <c r="HT544" s="4"/>
      <c r="HU544" s="4"/>
      <c r="HV544" s="4"/>
      <c r="HW544" s="4"/>
      <c r="HX544" s="4"/>
      <c r="HY544" s="4"/>
      <c r="HZ544" s="4"/>
      <c r="IA544" s="4"/>
      <c r="IB544" s="4"/>
      <c r="IC544" s="4"/>
      <c r="ID544" s="4"/>
      <c r="IE544" s="4"/>
      <c r="IF544" s="4"/>
      <c r="IG544" s="4"/>
      <c r="IH544" s="4"/>
      <c r="II544" s="4"/>
      <c r="IJ544" s="4"/>
      <c r="IK544" s="4"/>
      <c r="IL544" s="4"/>
      <c r="IM544" s="4"/>
      <c r="IN544" s="4"/>
      <c r="IO544" s="4"/>
      <c r="IP544" s="4"/>
      <c r="IQ544" s="4"/>
      <c r="IR544" s="4"/>
      <c r="IS544" s="4"/>
      <c r="IT544" s="4"/>
      <c r="IU544" s="4"/>
      <c r="IV544" s="4"/>
      <c r="IW544" s="4"/>
      <c r="IX544" s="4"/>
      <c r="IY544" s="4"/>
      <c r="IZ544" s="4"/>
      <c r="JA544" s="4"/>
      <c r="JB544" s="4"/>
      <c r="JC544" s="4"/>
      <c r="JD544" s="4"/>
      <c r="JE544" s="4"/>
      <c r="JF544" s="4"/>
      <c r="JG544" s="4"/>
      <c r="JH544" s="4"/>
      <c r="JI544" s="4"/>
      <c r="JJ544" s="4"/>
      <c r="JK544" s="4"/>
      <c r="JL544" s="4"/>
      <c r="JM544" s="4"/>
      <c r="JN544" s="4"/>
      <c r="JO544" s="4"/>
      <c r="JP544" s="4"/>
      <c r="JQ544" s="4"/>
      <c r="JR544" s="4"/>
      <c r="JS544" s="4"/>
      <c r="JT544" s="4"/>
      <c r="JU544" s="4"/>
      <c r="JV544" s="4"/>
      <c r="JW544" s="4"/>
      <c r="JX544" s="4"/>
      <c r="JY544" s="4"/>
      <c r="JZ544" s="4"/>
      <c r="KA544" s="4"/>
      <c r="KB544" s="4"/>
      <c r="KC544" s="4"/>
      <c r="KD544" s="4"/>
      <c r="KE544" s="4"/>
      <c r="KF544" s="4"/>
      <c r="KG544" s="4"/>
      <c r="KH544" s="4"/>
      <c r="KI544" s="4"/>
      <c r="KJ544" s="4"/>
      <c r="KK544" s="4"/>
      <c r="KL544" s="4"/>
      <c r="KM544" s="4"/>
      <c r="KN544" s="4"/>
      <c r="KO544" s="4"/>
      <c r="KP544" s="4"/>
      <c r="KQ544" s="4"/>
      <c r="KR544" s="4"/>
      <c r="KS544" s="4"/>
      <c r="KT544" s="4"/>
      <c r="KU544" s="4"/>
      <c r="KV544" s="4"/>
      <c r="KW544" s="4"/>
      <c r="KX544" s="4"/>
      <c r="KY544" s="4"/>
      <c r="KZ544" s="4"/>
      <c r="LA544" s="4"/>
      <c r="LB544" s="4"/>
      <c r="LC544" s="4"/>
      <c r="LD544" s="4"/>
      <c r="LE544" s="4"/>
      <c r="LF544" s="4"/>
      <c r="LG544" s="4"/>
      <c r="LH544" s="4"/>
      <c r="LI544" s="4"/>
      <c r="LJ544" s="4"/>
      <c r="LK544" s="4"/>
      <c r="LL544" s="4"/>
      <c r="LM544" s="4"/>
      <c r="LN544" s="4"/>
      <c r="LO544" s="4"/>
      <c r="LP544" s="4"/>
      <c r="LQ544" s="4"/>
      <c r="LR544" s="4"/>
      <c r="LS544" s="4"/>
      <c r="LT544" s="4"/>
      <c r="LU544" s="4"/>
      <c r="LV544" s="4"/>
      <c r="LW544" s="4"/>
      <c r="LX544" s="4"/>
      <c r="LY544" s="4"/>
      <c r="LZ544" s="4"/>
      <c r="MA544" s="4"/>
      <c r="MB544" s="4"/>
      <c r="MC544" s="4"/>
      <c r="MD544" s="4"/>
      <c r="ME544" s="4"/>
      <c r="MF544" s="4"/>
      <c r="MG544" s="4"/>
      <c r="MH544" s="4"/>
      <c r="MI544" s="4"/>
      <c r="MJ544" s="4"/>
      <c r="MK544" s="4"/>
      <c r="ML544" s="4"/>
      <c r="MM544" s="4"/>
      <c r="MN544" s="4"/>
      <c r="MO544" s="4"/>
      <c r="MP544" s="4"/>
      <c r="MQ544" s="4"/>
      <c r="MR544" s="4"/>
      <c r="MS544" s="4"/>
      <c r="MT544" s="4"/>
      <c r="MU544" s="4"/>
      <c r="MV544" s="4"/>
      <c r="MW544" s="4"/>
      <c r="MX544" s="4"/>
      <c r="MY544" s="4"/>
      <c r="MZ544" s="4"/>
      <c r="NA544" s="4"/>
      <c r="NB544" s="4"/>
      <c r="NC544" s="4"/>
      <c r="ND544" s="4"/>
      <c r="NE544" s="4"/>
      <c r="NF544" s="4"/>
      <c r="NG544" s="4"/>
      <c r="NH544" s="4"/>
      <c r="NI544" s="4"/>
      <c r="NJ544" s="4"/>
      <c r="NK544" s="4"/>
      <c r="NL544" s="4"/>
      <c r="NM544" s="4"/>
      <c r="NN544" s="4"/>
      <c r="NO544" s="4"/>
      <c r="NP544" s="4"/>
      <c r="NQ544" s="4"/>
      <c r="NR544" s="4"/>
      <c r="NS544" s="4"/>
      <c r="NT544" s="4"/>
      <c r="NU544" s="4"/>
      <c r="NV544" s="4"/>
      <c r="NW544" s="4"/>
      <c r="NX544" s="4"/>
      <c r="NY544" s="4"/>
      <c r="NZ544" s="4"/>
      <c r="OA544" s="4"/>
      <c r="OB544" s="4"/>
      <c r="OC544" s="4"/>
      <c r="OD544" s="4"/>
      <c r="OE544" s="4"/>
      <c r="OF544" s="4"/>
      <c r="OG544" s="4"/>
      <c r="OH544" s="4"/>
      <c r="OI544" s="4"/>
      <c r="OJ544" s="4"/>
      <c r="OK544" s="4"/>
      <c r="OL544" s="4"/>
      <c r="OM544" s="4"/>
      <c r="ON544" s="4"/>
      <c r="OO544" s="4"/>
      <c r="OP544" s="4"/>
      <c r="OQ544" s="4"/>
      <c r="OR544" s="4"/>
      <c r="OS544" s="4"/>
      <c r="OT544" s="4"/>
      <c r="OU544" s="4"/>
      <c r="OV544" s="4"/>
      <c r="OW544" s="4"/>
      <c r="OX544" s="4"/>
      <c r="OY544" s="4"/>
      <c r="OZ544" s="4"/>
      <c r="PA544" s="4"/>
      <c r="PB544" s="4"/>
      <c r="PC544" s="4"/>
      <c r="PD544" s="4"/>
      <c r="PE544" s="4"/>
      <c r="PF544" s="4"/>
      <c r="PG544" s="4"/>
      <c r="PH544" s="4"/>
      <c r="PI544" s="4"/>
      <c r="PJ544" s="4"/>
      <c r="PK544" s="4"/>
      <c r="PL544" s="4"/>
      <c r="PM544" s="4"/>
      <c r="PN544" s="4"/>
      <c r="PO544" s="4"/>
      <c r="PP544" s="4"/>
      <c r="PQ544" s="4"/>
      <c r="PR544" s="4"/>
      <c r="PS544" s="4"/>
      <c r="PT544" s="4"/>
      <c r="PU544" s="4"/>
      <c r="PV544" s="4"/>
      <c r="PW544" s="4"/>
      <c r="PX544" s="4"/>
      <c r="PY544" s="4"/>
      <c r="PZ544" s="4"/>
      <c r="QA544" s="4"/>
      <c r="QB544" s="4"/>
      <c r="QC544" s="4"/>
      <c r="QD544" s="4"/>
      <c r="QE544" s="4"/>
      <c r="QF544" s="4"/>
      <c r="QG544" s="4"/>
      <c r="QH544" s="4"/>
      <c r="QI544" s="4"/>
      <c r="QJ544" s="4"/>
      <c r="QK544" s="4"/>
      <c r="QL544" s="4"/>
      <c r="QM544" s="4"/>
      <c r="QN544" s="4"/>
      <c r="QO544" s="4"/>
      <c r="QP544" s="4"/>
      <c r="QQ544" s="4"/>
      <c r="QR544" s="4"/>
      <c r="QS544" s="4"/>
      <c r="QT544" s="4"/>
      <c r="QU544" s="4"/>
      <c r="QV544" s="4"/>
      <c r="QW544" s="4"/>
      <c r="QX544" s="4"/>
      <c r="QY544" s="4"/>
      <c r="QZ544" s="4"/>
      <c r="RA544" s="4"/>
      <c r="RB544" s="4"/>
      <c r="RC544" s="4"/>
      <c r="RD544" s="4"/>
      <c r="RE544" s="4"/>
      <c r="RF544" s="4"/>
      <c r="RG544" s="4"/>
      <c r="RH544" s="4"/>
      <c r="RI544" s="4"/>
      <c r="RJ544" s="4"/>
      <c r="RK544" s="4"/>
      <c r="RL544" s="4"/>
      <c r="RM544" s="4"/>
      <c r="RN544" s="4"/>
      <c r="RO544" s="4"/>
      <c r="RP544" s="4"/>
      <c r="RQ544" s="4"/>
      <c r="RR544" s="4"/>
      <c r="RS544" s="4"/>
      <c r="RT544" s="4"/>
      <c r="RU544" s="4"/>
      <c r="RV544" s="4"/>
      <c r="RW544" s="4"/>
      <c r="RX544" s="4"/>
      <c r="RY544" s="4"/>
      <c r="RZ544" s="4"/>
      <c r="SA544" s="4"/>
      <c r="SB544" s="4"/>
      <c r="SC544" s="4"/>
      <c r="SD544" s="4"/>
      <c r="SE544" s="4"/>
      <c r="SF544" s="4"/>
      <c r="SG544" s="4"/>
      <c r="SH544" s="4"/>
      <c r="SI544" s="4"/>
      <c r="SJ544" s="4"/>
      <c r="SK544" s="4"/>
      <c r="SL544" s="4"/>
      <c r="SM544" s="4"/>
      <c r="SN544" s="4"/>
      <c r="SO544" s="4"/>
      <c r="SP544" s="4"/>
      <c r="SQ544" s="4"/>
      <c r="SR544" s="4"/>
      <c r="SS544" s="4"/>
      <c r="ST544" s="4"/>
      <c r="SU544" s="4"/>
      <c r="SV544" s="4"/>
      <c r="SW544" s="4"/>
      <c r="SX544" s="4"/>
      <c r="SY544" s="4"/>
      <c r="SZ544" s="4"/>
      <c r="TA544" s="4"/>
      <c r="TB544" s="4"/>
      <c r="TC544" s="4"/>
      <c r="TD544" s="4"/>
      <c r="TE544" s="4"/>
      <c r="TF544" s="4"/>
      <c r="TG544" s="4"/>
      <c r="TH544" s="4"/>
      <c r="TI544" s="4"/>
      <c r="TJ544" s="4"/>
      <c r="TK544" s="4"/>
      <c r="TL544" s="4"/>
      <c r="TM544" s="4"/>
      <c r="TN544" s="4"/>
      <c r="TO544" s="4"/>
      <c r="TP544" s="4"/>
      <c r="TQ544" s="4"/>
      <c r="TR544" s="4"/>
      <c r="TS544" s="4"/>
      <c r="TT544" s="4"/>
      <c r="TU544" s="4"/>
      <c r="TV544" s="4"/>
      <c r="TW544" s="4"/>
      <c r="TX544" s="4"/>
      <c r="TY544" s="4"/>
      <c r="TZ544" s="4"/>
      <c r="UA544" s="4"/>
      <c r="UB544" s="4"/>
      <c r="UC544" s="4"/>
      <c r="UD544" s="4"/>
      <c r="UE544" s="4"/>
      <c r="UF544" s="4"/>
      <c r="UG544" s="4"/>
      <c r="UH544" s="4"/>
      <c r="UI544" s="4"/>
      <c r="UJ544" s="4"/>
      <c r="UK544" s="4"/>
      <c r="UL544" s="4"/>
      <c r="UM544" s="4"/>
      <c r="UN544" s="4"/>
      <c r="UO544" s="4"/>
      <c r="UP544" s="4"/>
      <c r="UQ544" s="4"/>
      <c r="UR544" s="4"/>
      <c r="US544" s="4"/>
      <c r="UT544" s="4"/>
      <c r="UU544" s="4"/>
      <c r="UV544" s="4"/>
      <c r="UW544" s="4"/>
      <c r="UX544" s="4"/>
      <c r="UY544" s="4"/>
      <c r="UZ544" s="4"/>
      <c r="VA544" s="4"/>
      <c r="VB544" s="4"/>
      <c r="VC544" s="4"/>
      <c r="VD544" s="4"/>
      <c r="VE544" s="4"/>
      <c r="VF544" s="4"/>
      <c r="VG544" s="4"/>
      <c r="VH544" s="4"/>
      <c r="VI544" s="4"/>
      <c r="VJ544" s="4"/>
      <c r="VK544" s="4"/>
      <c r="VL544" s="4"/>
      <c r="VM544" s="4"/>
      <c r="VN544" s="4"/>
      <c r="VO544" s="4"/>
      <c r="VP544" s="4"/>
      <c r="VQ544" s="4"/>
      <c r="VR544" s="4"/>
      <c r="VS544" s="4"/>
      <c r="VT544" s="4"/>
      <c r="VU544" s="4"/>
      <c r="VV544" s="4"/>
      <c r="VW544" s="4"/>
      <c r="VX544" s="4"/>
      <c r="VY544" s="4"/>
      <c r="VZ544" s="4"/>
      <c r="WA544" s="4"/>
      <c r="WB544" s="4"/>
      <c r="WC544" s="4"/>
      <c r="WD544" s="4"/>
      <c r="WE544" s="4"/>
      <c r="WF544" s="4"/>
      <c r="WG544" s="4"/>
      <c r="WH544" s="4"/>
      <c r="WI544" s="4"/>
      <c r="WJ544" s="4"/>
      <c r="WK544" s="4"/>
      <c r="WL544" s="4"/>
      <c r="WM544" s="4"/>
      <c r="WN544" s="4"/>
      <c r="WO544" s="4"/>
      <c r="WP544" s="4"/>
      <c r="WQ544" s="4"/>
      <c r="WR544" s="4"/>
      <c r="WS544" s="4"/>
      <c r="WT544" s="4"/>
      <c r="WU544" s="4"/>
      <c r="WV544" s="4"/>
      <c r="WW544" s="4"/>
      <c r="WX544" s="4"/>
      <c r="WY544" s="4"/>
      <c r="WZ544" s="4"/>
      <c r="XA544" s="4"/>
      <c r="XB544" s="4"/>
      <c r="XC544" s="4"/>
      <c r="XD544" s="4"/>
      <c r="XE544" s="4"/>
      <c r="XF544" s="4"/>
      <c r="XG544" s="4"/>
      <c r="XH544" s="4"/>
      <c r="XI544" s="4"/>
      <c r="XJ544" s="4"/>
      <c r="XK544" s="4"/>
      <c r="XL544" s="4"/>
      <c r="XM544" s="4"/>
      <c r="XN544" s="4"/>
      <c r="XO544" s="4"/>
      <c r="XP544" s="4"/>
      <c r="XQ544" s="4"/>
      <c r="XR544" s="4"/>
      <c r="XS544" s="4"/>
      <c r="XT544" s="4"/>
      <c r="XU544" s="4"/>
      <c r="XV544" s="4"/>
      <c r="XW544" s="4"/>
      <c r="XX544" s="4"/>
      <c r="XY544" s="4"/>
      <c r="XZ544" s="4"/>
      <c r="YA544" s="4"/>
      <c r="YB544" s="4"/>
      <c r="YC544" s="4"/>
      <c r="YD544" s="4"/>
      <c r="YE544" s="4"/>
      <c r="YF544" s="4"/>
      <c r="YG544" s="4"/>
      <c r="YH544" s="4"/>
      <c r="YI544" s="4"/>
      <c r="YJ544" s="4"/>
      <c r="YK544" s="4"/>
      <c r="YL544" s="4"/>
      <c r="YM544" s="4"/>
      <c r="YN544" s="4"/>
      <c r="YO544" s="4"/>
      <c r="YP544" s="4"/>
      <c r="YQ544" s="4"/>
      <c r="YR544" s="4"/>
      <c r="YS544" s="4"/>
      <c r="YT544" s="4"/>
      <c r="YU544" s="4"/>
      <c r="YV544" s="4"/>
      <c r="YW544" s="4"/>
      <c r="YX544" s="4"/>
      <c r="YY544" s="4"/>
      <c r="YZ544" s="4"/>
      <c r="ZA544" s="4"/>
      <c r="ZB544" s="4"/>
      <c r="ZC544" s="4"/>
      <c r="ZD544" s="4"/>
      <c r="ZE544" s="4"/>
      <c r="ZF544" s="4"/>
      <c r="ZG544" s="4"/>
      <c r="ZH544" s="4"/>
      <c r="ZI544" s="4"/>
      <c r="ZJ544" s="4"/>
      <c r="ZK544" s="4"/>
      <c r="ZL544" s="4"/>
      <c r="ZM544" s="4"/>
      <c r="ZN544" s="4"/>
      <c r="ZO544" s="4"/>
      <c r="ZP544" s="4"/>
      <c r="ZQ544" s="4"/>
      <c r="ZR544" s="4"/>
      <c r="ZS544" s="4"/>
      <c r="ZT544" s="4"/>
      <c r="ZU544" s="4"/>
      <c r="ZV544" s="4"/>
      <c r="ZW544" s="4"/>
      <c r="ZX544" s="4"/>
      <c r="ZY544" s="4"/>
      <c r="ZZ544" s="4"/>
      <c r="AAA544" s="4"/>
      <c r="AAB544" s="4"/>
      <c r="AAC544" s="4"/>
      <c r="AAD544" s="4"/>
      <c r="AAE544" s="4"/>
      <c r="AAF544" s="4"/>
      <c r="AAG544" s="4"/>
      <c r="AAH544" s="4"/>
      <c r="AAI544" s="4"/>
      <c r="AAJ544" s="4"/>
      <c r="AAK544" s="4"/>
      <c r="AAL544" s="4"/>
      <c r="AAM544" s="4"/>
      <c r="AAN544" s="4"/>
      <c r="AAO544" s="4"/>
      <c r="AAP544" s="4"/>
      <c r="AAQ544" s="4"/>
      <c r="AAR544" s="4"/>
      <c r="AAS544" s="4"/>
      <c r="AAT544" s="4"/>
      <c r="AAU544" s="4"/>
      <c r="AAV544" s="4"/>
      <c r="AAW544" s="4"/>
      <c r="AAX544" s="4"/>
      <c r="AAY544" s="4"/>
      <c r="AAZ544" s="4"/>
      <c r="ABA544" s="4"/>
      <c r="ABB544" s="4"/>
      <c r="ABC544" s="4"/>
      <c r="ABD544" s="4"/>
      <c r="ABE544" s="4"/>
      <c r="ABF544" s="4"/>
      <c r="ABG544" s="4"/>
      <c r="ABH544" s="4"/>
      <c r="ABI544" s="4"/>
      <c r="ABJ544" s="4"/>
      <c r="ABK544" s="4"/>
      <c r="ABL544" s="4"/>
      <c r="ABM544" s="4"/>
      <c r="ABN544" s="4"/>
      <c r="ABO544" s="4"/>
      <c r="ABP544" s="4"/>
      <c r="ABQ544" s="4"/>
      <c r="ABR544" s="4"/>
      <c r="ABS544" s="4"/>
      <c r="ABT544" s="4"/>
      <c r="ABU544" s="4"/>
      <c r="ABV544" s="4"/>
      <c r="ABW544" s="4"/>
      <c r="ABX544" s="4"/>
      <c r="ABY544" s="4"/>
      <c r="ABZ544" s="4"/>
      <c r="ACA544" s="4"/>
      <c r="ACB544" s="4"/>
      <c r="ACC544" s="4"/>
      <c r="ACD544" s="4"/>
      <c r="ACE544" s="4"/>
      <c r="ACF544" s="4"/>
      <c r="ACG544" s="4"/>
      <c r="ACH544" s="4"/>
      <c r="ACI544" s="4"/>
      <c r="ACJ544" s="4"/>
      <c r="ACK544" s="4"/>
      <c r="ACL544" s="4"/>
      <c r="ACM544" s="4"/>
      <c r="ACN544" s="4"/>
      <c r="ACO544" s="4"/>
      <c r="ACP544" s="4"/>
      <c r="ACQ544" s="4"/>
      <c r="ACR544" s="4"/>
      <c r="ACS544" s="4"/>
      <c r="ACT544" s="4"/>
      <c r="ACU544" s="4"/>
      <c r="ACV544" s="4"/>
      <c r="ACW544" s="4"/>
      <c r="ACX544" s="4"/>
      <c r="ACY544" s="4"/>
      <c r="ACZ544" s="4"/>
      <c r="ADA544" s="4"/>
      <c r="ADB544" s="4"/>
      <c r="ADC544" s="4"/>
      <c r="ADD544" s="4"/>
      <c r="ADE544" s="4"/>
      <c r="ADF544" s="4"/>
      <c r="ADG544" s="4"/>
      <c r="ADH544" s="4"/>
      <c r="ADI544" s="4"/>
      <c r="ADJ544" s="4"/>
      <c r="ADK544" s="4"/>
      <c r="ADL544" s="4"/>
      <c r="ADM544" s="4"/>
      <c r="ADN544" s="4"/>
      <c r="ADO544" s="4"/>
      <c r="ADP544" s="4"/>
      <c r="ADQ544" s="4"/>
      <c r="ADR544" s="4"/>
      <c r="ADS544" s="4"/>
      <c r="ADT544" s="4"/>
      <c r="ADU544" s="4"/>
      <c r="ADV544" s="4"/>
      <c r="ADW544" s="4"/>
      <c r="ADX544" s="4"/>
      <c r="ADY544" s="4"/>
      <c r="ADZ544" s="4"/>
      <c r="AEA544" s="4"/>
      <c r="AEB544" s="4"/>
      <c r="AEC544" s="4"/>
      <c r="AED544" s="4"/>
      <c r="AEE544" s="4"/>
      <c r="AEF544" s="4"/>
      <c r="AEG544" s="4"/>
      <c r="AEH544" s="4"/>
      <c r="AEI544" s="4"/>
      <c r="AEJ544" s="4"/>
      <c r="AEK544" s="4"/>
      <c r="AEL544" s="4"/>
      <c r="AEM544" s="4"/>
      <c r="AEN544" s="4"/>
      <c r="AEO544" s="4"/>
      <c r="AEP544" s="4"/>
      <c r="AEQ544" s="4"/>
      <c r="AER544" s="4"/>
      <c r="AES544" s="4"/>
      <c r="AET544" s="4"/>
      <c r="AEU544" s="4"/>
      <c r="AEV544" s="4"/>
    </row>
    <row r="545" spans="1:828" s="58" customFormat="1" ht="19.5" customHeight="1" x14ac:dyDescent="0.2">
      <c r="A545" s="92"/>
      <c r="B545" s="94"/>
      <c r="C545" s="49">
        <v>551</v>
      </c>
      <c r="D545" s="49" t="s">
        <v>191</v>
      </c>
      <c r="E545" s="49" t="s">
        <v>354</v>
      </c>
      <c r="F545" s="49" t="s">
        <v>84</v>
      </c>
      <c r="G545" s="49">
        <v>2</v>
      </c>
      <c r="H545" s="67"/>
      <c r="I545" s="49"/>
      <c r="J545" s="59" t="str">
        <f>CONCATENATE("INSERT INTO `medical_vacancies` (`id`, `keyOrganization`, `job`, `division`, `bet`, `measures`) VALUES (NULL, ","'",D545,"', '",E575,"', ","'",F574,"', ","'",G575,"', ","'",I545,"');")</f>
        <v>INSERT INTO `medical_vacancies` (`id`, `keyOrganization`, `job`, `division`, `bet`, `measures`) VALUES (NULL, 'lipetsk-clinic-infec-bolnitsa', 'фармацевт', 'ЦРА № 23 Краснинского района', '1', '');</v>
      </c>
      <c r="K545" s="61" t="s">
        <v>198</v>
      </c>
      <c r="L545" s="62" t="s">
        <v>199</v>
      </c>
      <c r="M545" s="59" t="str">
        <f t="shared" si="1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c r="DP545" s="4"/>
      <c r="DQ545" s="4"/>
      <c r="DR545" s="4"/>
      <c r="DS545" s="4"/>
      <c r="DT545" s="4"/>
      <c r="DU545" s="4"/>
      <c r="DV545" s="4"/>
      <c r="DW545" s="4"/>
      <c r="DX545" s="4"/>
      <c r="DY545" s="4"/>
      <c r="DZ545" s="4"/>
      <c r="EA545" s="4"/>
      <c r="EB545" s="4"/>
      <c r="EC545" s="4"/>
      <c r="ED545" s="4"/>
      <c r="EE545" s="4"/>
      <c r="EF545" s="4"/>
      <c r="EG545" s="4"/>
      <c r="EH545" s="4"/>
      <c r="EI545" s="4"/>
      <c r="EJ545" s="4"/>
      <c r="EK545" s="4"/>
      <c r="EL545" s="4"/>
      <c r="EM545" s="4"/>
      <c r="EN545" s="4"/>
      <c r="EO545" s="4"/>
      <c r="EP545" s="4"/>
      <c r="EQ545" s="4"/>
      <c r="ER545" s="4"/>
      <c r="ES545" s="4"/>
      <c r="ET545" s="4"/>
      <c r="EU545" s="4"/>
      <c r="EV545" s="4"/>
      <c r="EW545" s="4"/>
      <c r="EX545" s="4"/>
      <c r="EY545" s="4"/>
      <c r="EZ545" s="4"/>
      <c r="FA545" s="4"/>
      <c r="FB545" s="4"/>
      <c r="FC545" s="4"/>
      <c r="FD545" s="4"/>
      <c r="FE545" s="4"/>
      <c r="FF545" s="4"/>
      <c r="FG545" s="4"/>
      <c r="FH545" s="4"/>
      <c r="FI545" s="4"/>
      <c r="FJ545" s="4"/>
      <c r="FK545" s="4"/>
      <c r="FL545" s="4"/>
      <c r="FM545" s="4"/>
      <c r="FN545" s="4"/>
      <c r="FO545" s="4"/>
      <c r="FP545" s="4"/>
      <c r="FQ545" s="4"/>
      <c r="FR545" s="4"/>
      <c r="FS545" s="4"/>
      <c r="FT545" s="4"/>
      <c r="FU545" s="4"/>
      <c r="FV545" s="4"/>
      <c r="FW545" s="4"/>
      <c r="FX545" s="4"/>
      <c r="FY545" s="4"/>
      <c r="FZ545" s="4"/>
      <c r="GA545" s="4"/>
      <c r="GB545" s="4"/>
      <c r="GC545" s="4"/>
      <c r="GD545" s="4"/>
      <c r="GE545" s="4"/>
      <c r="GF545" s="4"/>
      <c r="GG545" s="4"/>
      <c r="GH545" s="4"/>
      <c r="GI545" s="4"/>
      <c r="GJ545" s="4"/>
      <c r="GK545" s="4"/>
      <c r="GL545" s="4"/>
      <c r="GM545" s="4"/>
      <c r="GN545" s="4"/>
      <c r="GO545" s="4"/>
      <c r="GP545" s="4"/>
      <c r="GQ545" s="4"/>
      <c r="GR545" s="4"/>
      <c r="GS545" s="4"/>
      <c r="GT545" s="4"/>
      <c r="GU545" s="4"/>
      <c r="GV545" s="4"/>
      <c r="GW545" s="4"/>
      <c r="GX545" s="4"/>
      <c r="GY545" s="4"/>
      <c r="GZ545" s="4"/>
      <c r="HA545" s="4"/>
      <c r="HB545" s="4"/>
      <c r="HC545" s="4"/>
      <c r="HD545" s="4"/>
      <c r="HE545" s="4"/>
      <c r="HF545" s="4"/>
      <c r="HG545" s="4"/>
      <c r="HH545" s="4"/>
      <c r="HI545" s="4"/>
      <c r="HJ545" s="4"/>
      <c r="HK545" s="4"/>
      <c r="HL545" s="4"/>
      <c r="HM545" s="4"/>
      <c r="HN545" s="4"/>
      <c r="HO545" s="4"/>
      <c r="HP545" s="4"/>
      <c r="HQ545" s="4"/>
      <c r="HR545" s="4"/>
      <c r="HS545" s="4"/>
      <c r="HT545" s="4"/>
      <c r="HU545" s="4"/>
      <c r="HV545" s="4"/>
      <c r="HW545" s="4"/>
      <c r="HX545" s="4"/>
      <c r="HY545" s="4"/>
      <c r="HZ545" s="4"/>
      <c r="IA545" s="4"/>
      <c r="IB545" s="4"/>
      <c r="IC545" s="4"/>
      <c r="ID545" s="4"/>
      <c r="IE545" s="4"/>
      <c r="IF545" s="4"/>
      <c r="IG545" s="4"/>
      <c r="IH545" s="4"/>
      <c r="II545" s="4"/>
      <c r="IJ545" s="4"/>
      <c r="IK545" s="4"/>
      <c r="IL545" s="4"/>
      <c r="IM545" s="4"/>
      <c r="IN545" s="4"/>
      <c r="IO545" s="4"/>
      <c r="IP545" s="4"/>
      <c r="IQ545" s="4"/>
      <c r="IR545" s="4"/>
      <c r="IS545" s="4"/>
      <c r="IT545" s="4"/>
      <c r="IU545" s="4"/>
      <c r="IV545" s="4"/>
      <c r="IW545" s="4"/>
      <c r="IX545" s="4"/>
      <c r="IY545" s="4"/>
      <c r="IZ545" s="4"/>
      <c r="JA545" s="4"/>
      <c r="JB545" s="4"/>
      <c r="JC545" s="4"/>
      <c r="JD545" s="4"/>
      <c r="JE545" s="4"/>
      <c r="JF545" s="4"/>
      <c r="JG545" s="4"/>
      <c r="JH545" s="4"/>
      <c r="JI545" s="4"/>
      <c r="JJ545" s="4"/>
      <c r="JK545" s="4"/>
      <c r="JL545" s="4"/>
      <c r="JM545" s="4"/>
      <c r="JN545" s="4"/>
      <c r="JO545" s="4"/>
      <c r="JP545" s="4"/>
      <c r="JQ545" s="4"/>
      <c r="JR545" s="4"/>
      <c r="JS545" s="4"/>
      <c r="JT545" s="4"/>
      <c r="JU545" s="4"/>
      <c r="JV545" s="4"/>
      <c r="JW545" s="4"/>
      <c r="JX545" s="4"/>
      <c r="JY545" s="4"/>
      <c r="JZ545" s="4"/>
      <c r="KA545" s="4"/>
      <c r="KB545" s="4"/>
      <c r="KC545" s="4"/>
      <c r="KD545" s="4"/>
      <c r="KE545" s="4"/>
      <c r="KF545" s="4"/>
      <c r="KG545" s="4"/>
      <c r="KH545" s="4"/>
      <c r="KI545" s="4"/>
      <c r="KJ545" s="4"/>
      <c r="KK545" s="4"/>
      <c r="KL545" s="4"/>
      <c r="KM545" s="4"/>
      <c r="KN545" s="4"/>
      <c r="KO545" s="4"/>
      <c r="KP545" s="4"/>
      <c r="KQ545" s="4"/>
      <c r="KR545" s="4"/>
      <c r="KS545" s="4"/>
      <c r="KT545" s="4"/>
      <c r="KU545" s="4"/>
      <c r="KV545" s="4"/>
      <c r="KW545" s="4"/>
      <c r="KX545" s="4"/>
      <c r="KY545" s="4"/>
      <c r="KZ545" s="4"/>
      <c r="LA545" s="4"/>
      <c r="LB545" s="4"/>
      <c r="LC545" s="4"/>
      <c r="LD545" s="4"/>
      <c r="LE545" s="4"/>
      <c r="LF545" s="4"/>
      <c r="LG545" s="4"/>
      <c r="LH545" s="4"/>
      <c r="LI545" s="4"/>
      <c r="LJ545" s="4"/>
      <c r="LK545" s="4"/>
      <c r="LL545" s="4"/>
      <c r="LM545" s="4"/>
      <c r="LN545" s="4"/>
      <c r="LO545" s="4"/>
      <c r="LP545" s="4"/>
      <c r="LQ545" s="4"/>
      <c r="LR545" s="4"/>
      <c r="LS545" s="4"/>
      <c r="LT545" s="4"/>
      <c r="LU545" s="4"/>
      <c r="LV545" s="4"/>
      <c r="LW545" s="4"/>
      <c r="LX545" s="4"/>
      <c r="LY545" s="4"/>
      <c r="LZ545" s="4"/>
      <c r="MA545" s="4"/>
      <c r="MB545" s="4"/>
      <c r="MC545" s="4"/>
      <c r="MD545" s="4"/>
      <c r="ME545" s="4"/>
      <c r="MF545" s="4"/>
      <c r="MG545" s="4"/>
      <c r="MH545" s="4"/>
      <c r="MI545" s="4"/>
      <c r="MJ545" s="4"/>
      <c r="MK545" s="4"/>
      <c r="ML545" s="4"/>
      <c r="MM545" s="4"/>
      <c r="MN545" s="4"/>
      <c r="MO545" s="4"/>
      <c r="MP545" s="4"/>
      <c r="MQ545" s="4"/>
      <c r="MR545" s="4"/>
      <c r="MS545" s="4"/>
      <c r="MT545" s="4"/>
      <c r="MU545" s="4"/>
      <c r="MV545" s="4"/>
      <c r="MW545" s="4"/>
      <c r="MX545" s="4"/>
      <c r="MY545" s="4"/>
      <c r="MZ545" s="4"/>
      <c r="NA545" s="4"/>
      <c r="NB545" s="4"/>
      <c r="NC545" s="4"/>
      <c r="ND545" s="4"/>
      <c r="NE545" s="4"/>
      <c r="NF545" s="4"/>
      <c r="NG545" s="4"/>
      <c r="NH545" s="4"/>
      <c r="NI545" s="4"/>
      <c r="NJ545" s="4"/>
      <c r="NK545" s="4"/>
      <c r="NL545" s="4"/>
      <c r="NM545" s="4"/>
      <c r="NN545" s="4"/>
      <c r="NO545" s="4"/>
      <c r="NP545" s="4"/>
      <c r="NQ545" s="4"/>
      <c r="NR545" s="4"/>
      <c r="NS545" s="4"/>
      <c r="NT545" s="4"/>
      <c r="NU545" s="4"/>
      <c r="NV545" s="4"/>
      <c r="NW545" s="4"/>
      <c r="NX545" s="4"/>
      <c r="NY545" s="4"/>
      <c r="NZ545" s="4"/>
      <c r="OA545" s="4"/>
      <c r="OB545" s="4"/>
      <c r="OC545" s="4"/>
      <c r="OD545" s="4"/>
      <c r="OE545" s="4"/>
      <c r="OF545" s="4"/>
      <c r="OG545" s="4"/>
      <c r="OH545" s="4"/>
      <c r="OI545" s="4"/>
      <c r="OJ545" s="4"/>
      <c r="OK545" s="4"/>
      <c r="OL545" s="4"/>
      <c r="OM545" s="4"/>
      <c r="ON545" s="4"/>
      <c r="OO545" s="4"/>
      <c r="OP545" s="4"/>
      <c r="OQ545" s="4"/>
      <c r="OR545" s="4"/>
      <c r="OS545" s="4"/>
      <c r="OT545" s="4"/>
      <c r="OU545" s="4"/>
      <c r="OV545" s="4"/>
      <c r="OW545" s="4"/>
      <c r="OX545" s="4"/>
      <c r="OY545" s="4"/>
      <c r="OZ545" s="4"/>
      <c r="PA545" s="4"/>
      <c r="PB545" s="4"/>
      <c r="PC545" s="4"/>
      <c r="PD545" s="4"/>
      <c r="PE545" s="4"/>
      <c r="PF545" s="4"/>
      <c r="PG545" s="4"/>
      <c r="PH545" s="4"/>
      <c r="PI545" s="4"/>
      <c r="PJ545" s="4"/>
      <c r="PK545" s="4"/>
      <c r="PL545" s="4"/>
      <c r="PM545" s="4"/>
      <c r="PN545" s="4"/>
      <c r="PO545" s="4"/>
      <c r="PP545" s="4"/>
      <c r="PQ545" s="4"/>
      <c r="PR545" s="4"/>
      <c r="PS545" s="4"/>
      <c r="PT545" s="4"/>
      <c r="PU545" s="4"/>
      <c r="PV545" s="4"/>
      <c r="PW545" s="4"/>
      <c r="PX545" s="4"/>
      <c r="PY545" s="4"/>
      <c r="PZ545" s="4"/>
      <c r="QA545" s="4"/>
      <c r="QB545" s="4"/>
      <c r="QC545" s="4"/>
      <c r="QD545" s="4"/>
      <c r="QE545" s="4"/>
      <c r="QF545" s="4"/>
      <c r="QG545" s="4"/>
      <c r="QH545" s="4"/>
      <c r="QI545" s="4"/>
      <c r="QJ545" s="4"/>
      <c r="QK545" s="4"/>
      <c r="QL545" s="4"/>
      <c r="QM545" s="4"/>
      <c r="QN545" s="4"/>
      <c r="QO545" s="4"/>
      <c r="QP545" s="4"/>
      <c r="QQ545" s="4"/>
      <c r="QR545" s="4"/>
      <c r="QS545" s="4"/>
      <c r="QT545" s="4"/>
      <c r="QU545" s="4"/>
      <c r="QV545" s="4"/>
      <c r="QW545" s="4"/>
      <c r="QX545" s="4"/>
      <c r="QY545" s="4"/>
      <c r="QZ545" s="4"/>
      <c r="RA545" s="4"/>
      <c r="RB545" s="4"/>
      <c r="RC545" s="4"/>
      <c r="RD545" s="4"/>
      <c r="RE545" s="4"/>
      <c r="RF545" s="4"/>
      <c r="RG545" s="4"/>
      <c r="RH545" s="4"/>
      <c r="RI545" s="4"/>
      <c r="RJ545" s="4"/>
      <c r="RK545" s="4"/>
      <c r="RL545" s="4"/>
      <c r="RM545" s="4"/>
      <c r="RN545" s="4"/>
      <c r="RO545" s="4"/>
      <c r="RP545" s="4"/>
      <c r="RQ545" s="4"/>
      <c r="RR545" s="4"/>
      <c r="RS545" s="4"/>
      <c r="RT545" s="4"/>
      <c r="RU545" s="4"/>
      <c r="RV545" s="4"/>
      <c r="RW545" s="4"/>
      <c r="RX545" s="4"/>
      <c r="RY545" s="4"/>
      <c r="RZ545" s="4"/>
      <c r="SA545" s="4"/>
      <c r="SB545" s="4"/>
      <c r="SC545" s="4"/>
      <c r="SD545" s="4"/>
      <c r="SE545" s="4"/>
      <c r="SF545" s="4"/>
      <c r="SG545" s="4"/>
      <c r="SH545" s="4"/>
      <c r="SI545" s="4"/>
      <c r="SJ545" s="4"/>
      <c r="SK545" s="4"/>
      <c r="SL545" s="4"/>
      <c r="SM545" s="4"/>
      <c r="SN545" s="4"/>
      <c r="SO545" s="4"/>
      <c r="SP545" s="4"/>
      <c r="SQ545" s="4"/>
      <c r="SR545" s="4"/>
      <c r="SS545" s="4"/>
      <c r="ST545" s="4"/>
      <c r="SU545" s="4"/>
      <c r="SV545" s="4"/>
      <c r="SW545" s="4"/>
      <c r="SX545" s="4"/>
      <c r="SY545" s="4"/>
      <c r="SZ545" s="4"/>
      <c r="TA545" s="4"/>
      <c r="TB545" s="4"/>
      <c r="TC545" s="4"/>
      <c r="TD545" s="4"/>
      <c r="TE545" s="4"/>
      <c r="TF545" s="4"/>
      <c r="TG545" s="4"/>
      <c r="TH545" s="4"/>
      <c r="TI545" s="4"/>
      <c r="TJ545" s="4"/>
      <c r="TK545" s="4"/>
      <c r="TL545" s="4"/>
      <c r="TM545" s="4"/>
      <c r="TN545" s="4"/>
      <c r="TO545" s="4"/>
      <c r="TP545" s="4"/>
      <c r="TQ545" s="4"/>
      <c r="TR545" s="4"/>
      <c r="TS545" s="4"/>
      <c r="TT545" s="4"/>
      <c r="TU545" s="4"/>
      <c r="TV545" s="4"/>
      <c r="TW545" s="4"/>
      <c r="TX545" s="4"/>
      <c r="TY545" s="4"/>
      <c r="TZ545" s="4"/>
      <c r="UA545" s="4"/>
      <c r="UB545" s="4"/>
      <c r="UC545" s="4"/>
      <c r="UD545" s="4"/>
      <c r="UE545" s="4"/>
      <c r="UF545" s="4"/>
      <c r="UG545" s="4"/>
      <c r="UH545" s="4"/>
      <c r="UI545" s="4"/>
      <c r="UJ545" s="4"/>
      <c r="UK545" s="4"/>
      <c r="UL545" s="4"/>
      <c r="UM545" s="4"/>
      <c r="UN545" s="4"/>
      <c r="UO545" s="4"/>
      <c r="UP545" s="4"/>
      <c r="UQ545" s="4"/>
      <c r="UR545" s="4"/>
      <c r="US545" s="4"/>
      <c r="UT545" s="4"/>
      <c r="UU545" s="4"/>
      <c r="UV545" s="4"/>
      <c r="UW545" s="4"/>
      <c r="UX545" s="4"/>
      <c r="UY545" s="4"/>
      <c r="UZ545" s="4"/>
      <c r="VA545" s="4"/>
      <c r="VB545" s="4"/>
      <c r="VC545" s="4"/>
      <c r="VD545" s="4"/>
      <c r="VE545" s="4"/>
      <c r="VF545" s="4"/>
      <c r="VG545" s="4"/>
      <c r="VH545" s="4"/>
      <c r="VI545" s="4"/>
      <c r="VJ545" s="4"/>
      <c r="VK545" s="4"/>
      <c r="VL545" s="4"/>
      <c r="VM545" s="4"/>
      <c r="VN545" s="4"/>
      <c r="VO545" s="4"/>
      <c r="VP545" s="4"/>
      <c r="VQ545" s="4"/>
      <c r="VR545" s="4"/>
      <c r="VS545" s="4"/>
      <c r="VT545" s="4"/>
      <c r="VU545" s="4"/>
      <c r="VV545" s="4"/>
      <c r="VW545" s="4"/>
      <c r="VX545" s="4"/>
      <c r="VY545" s="4"/>
      <c r="VZ545" s="4"/>
      <c r="WA545" s="4"/>
      <c r="WB545" s="4"/>
      <c r="WC545" s="4"/>
      <c r="WD545" s="4"/>
      <c r="WE545" s="4"/>
      <c r="WF545" s="4"/>
      <c r="WG545" s="4"/>
      <c r="WH545" s="4"/>
      <c r="WI545" s="4"/>
      <c r="WJ545" s="4"/>
      <c r="WK545" s="4"/>
      <c r="WL545" s="4"/>
      <c r="WM545" s="4"/>
      <c r="WN545" s="4"/>
      <c r="WO545" s="4"/>
      <c r="WP545" s="4"/>
      <c r="WQ545" s="4"/>
      <c r="WR545" s="4"/>
      <c r="WS545" s="4"/>
      <c r="WT545" s="4"/>
      <c r="WU545" s="4"/>
      <c r="WV545" s="4"/>
      <c r="WW545" s="4"/>
      <c r="WX545" s="4"/>
      <c r="WY545" s="4"/>
      <c r="WZ545" s="4"/>
      <c r="XA545" s="4"/>
      <c r="XB545" s="4"/>
      <c r="XC545" s="4"/>
      <c r="XD545" s="4"/>
      <c r="XE545" s="4"/>
      <c r="XF545" s="4"/>
      <c r="XG545" s="4"/>
      <c r="XH545" s="4"/>
      <c r="XI545" s="4"/>
      <c r="XJ545" s="4"/>
      <c r="XK545" s="4"/>
      <c r="XL545" s="4"/>
      <c r="XM545" s="4"/>
      <c r="XN545" s="4"/>
      <c r="XO545" s="4"/>
      <c r="XP545" s="4"/>
      <c r="XQ545" s="4"/>
      <c r="XR545" s="4"/>
      <c r="XS545" s="4"/>
      <c r="XT545" s="4"/>
      <c r="XU545" s="4"/>
      <c r="XV545" s="4"/>
      <c r="XW545" s="4"/>
      <c r="XX545" s="4"/>
      <c r="XY545" s="4"/>
      <c r="XZ545" s="4"/>
      <c r="YA545" s="4"/>
      <c r="YB545" s="4"/>
      <c r="YC545" s="4"/>
      <c r="YD545" s="4"/>
      <c r="YE545" s="4"/>
      <c r="YF545" s="4"/>
      <c r="YG545" s="4"/>
      <c r="YH545" s="4"/>
      <c r="YI545" s="4"/>
      <c r="YJ545" s="4"/>
      <c r="YK545" s="4"/>
      <c r="YL545" s="4"/>
      <c r="YM545" s="4"/>
      <c r="YN545" s="4"/>
      <c r="YO545" s="4"/>
      <c r="YP545" s="4"/>
      <c r="YQ545" s="4"/>
      <c r="YR545" s="4"/>
      <c r="YS545" s="4"/>
      <c r="YT545" s="4"/>
      <c r="YU545" s="4"/>
      <c r="YV545" s="4"/>
      <c r="YW545" s="4"/>
      <c r="YX545" s="4"/>
      <c r="YY545" s="4"/>
      <c r="YZ545" s="4"/>
      <c r="ZA545" s="4"/>
      <c r="ZB545" s="4"/>
      <c r="ZC545" s="4"/>
      <c r="ZD545" s="4"/>
      <c r="ZE545" s="4"/>
      <c r="ZF545" s="4"/>
      <c r="ZG545" s="4"/>
      <c r="ZH545" s="4"/>
      <c r="ZI545" s="4"/>
      <c r="ZJ545" s="4"/>
      <c r="ZK545" s="4"/>
      <c r="ZL545" s="4"/>
      <c r="ZM545" s="4"/>
      <c r="ZN545" s="4"/>
      <c r="ZO545" s="4"/>
      <c r="ZP545" s="4"/>
      <c r="ZQ545" s="4"/>
      <c r="ZR545" s="4"/>
      <c r="ZS545" s="4"/>
      <c r="ZT545" s="4"/>
      <c r="ZU545" s="4"/>
      <c r="ZV545" s="4"/>
      <c r="ZW545" s="4"/>
      <c r="ZX545" s="4"/>
      <c r="ZY545" s="4"/>
      <c r="ZZ545" s="4"/>
      <c r="AAA545" s="4"/>
      <c r="AAB545" s="4"/>
      <c r="AAC545" s="4"/>
      <c r="AAD545" s="4"/>
      <c r="AAE545" s="4"/>
      <c r="AAF545" s="4"/>
      <c r="AAG545" s="4"/>
      <c r="AAH545" s="4"/>
      <c r="AAI545" s="4"/>
      <c r="AAJ545" s="4"/>
      <c r="AAK545" s="4"/>
      <c r="AAL545" s="4"/>
      <c r="AAM545" s="4"/>
      <c r="AAN545" s="4"/>
      <c r="AAO545" s="4"/>
      <c r="AAP545" s="4"/>
      <c r="AAQ545" s="4"/>
      <c r="AAR545" s="4"/>
      <c r="AAS545" s="4"/>
      <c r="AAT545" s="4"/>
      <c r="AAU545" s="4"/>
      <c r="AAV545" s="4"/>
      <c r="AAW545" s="4"/>
      <c r="AAX545" s="4"/>
      <c r="AAY545" s="4"/>
      <c r="AAZ545" s="4"/>
      <c r="ABA545" s="4"/>
      <c r="ABB545" s="4"/>
      <c r="ABC545" s="4"/>
      <c r="ABD545" s="4"/>
      <c r="ABE545" s="4"/>
      <c r="ABF545" s="4"/>
      <c r="ABG545" s="4"/>
      <c r="ABH545" s="4"/>
      <c r="ABI545" s="4"/>
      <c r="ABJ545" s="4"/>
      <c r="ABK545" s="4"/>
      <c r="ABL545" s="4"/>
      <c r="ABM545" s="4"/>
      <c r="ABN545" s="4"/>
      <c r="ABO545" s="4"/>
      <c r="ABP545" s="4"/>
      <c r="ABQ545" s="4"/>
      <c r="ABR545" s="4"/>
      <c r="ABS545" s="4"/>
      <c r="ABT545" s="4"/>
      <c r="ABU545" s="4"/>
      <c r="ABV545" s="4"/>
      <c r="ABW545" s="4"/>
      <c r="ABX545" s="4"/>
      <c r="ABY545" s="4"/>
      <c r="ABZ545" s="4"/>
      <c r="ACA545" s="4"/>
      <c r="ACB545" s="4"/>
      <c r="ACC545" s="4"/>
      <c r="ACD545" s="4"/>
      <c r="ACE545" s="4"/>
      <c r="ACF545" s="4"/>
      <c r="ACG545" s="4"/>
      <c r="ACH545" s="4"/>
      <c r="ACI545" s="4"/>
      <c r="ACJ545" s="4"/>
      <c r="ACK545" s="4"/>
      <c r="ACL545" s="4"/>
      <c r="ACM545" s="4"/>
      <c r="ACN545" s="4"/>
      <c r="ACO545" s="4"/>
      <c r="ACP545" s="4"/>
      <c r="ACQ545" s="4"/>
      <c r="ACR545" s="4"/>
      <c r="ACS545" s="4"/>
      <c r="ACT545" s="4"/>
      <c r="ACU545" s="4"/>
      <c r="ACV545" s="4"/>
      <c r="ACW545" s="4"/>
      <c r="ACX545" s="4"/>
      <c r="ACY545" s="4"/>
      <c r="ACZ545" s="4"/>
      <c r="ADA545" s="4"/>
      <c r="ADB545" s="4"/>
      <c r="ADC545" s="4"/>
      <c r="ADD545" s="4"/>
      <c r="ADE545" s="4"/>
      <c r="ADF545" s="4"/>
      <c r="ADG545" s="4"/>
      <c r="ADH545" s="4"/>
      <c r="ADI545" s="4"/>
      <c r="ADJ545" s="4"/>
      <c r="ADK545" s="4"/>
      <c r="ADL545" s="4"/>
      <c r="ADM545" s="4"/>
      <c r="ADN545" s="4"/>
      <c r="ADO545" s="4"/>
      <c r="ADP545" s="4"/>
      <c r="ADQ545" s="4"/>
      <c r="ADR545" s="4"/>
      <c r="ADS545" s="4"/>
      <c r="ADT545" s="4"/>
      <c r="ADU545" s="4"/>
      <c r="ADV545" s="4"/>
      <c r="ADW545" s="4"/>
      <c r="ADX545" s="4"/>
      <c r="ADY545" s="4"/>
      <c r="ADZ545" s="4"/>
      <c r="AEA545" s="4"/>
      <c r="AEB545" s="4"/>
      <c r="AEC545" s="4"/>
      <c r="AED545" s="4"/>
      <c r="AEE545" s="4"/>
      <c r="AEF545" s="4"/>
      <c r="AEG545" s="4"/>
      <c r="AEH545" s="4"/>
      <c r="AEI545" s="4"/>
      <c r="AEJ545" s="4"/>
      <c r="AEK545" s="4"/>
      <c r="AEL545" s="4"/>
      <c r="AEM545" s="4"/>
      <c r="AEN545" s="4"/>
      <c r="AEO545" s="4"/>
      <c r="AEP545" s="4"/>
      <c r="AEQ545" s="4"/>
      <c r="AER545" s="4"/>
      <c r="AES545" s="4"/>
      <c r="AET545" s="4"/>
      <c r="AEU545" s="4"/>
      <c r="AEV545" s="4"/>
    </row>
    <row r="546" spans="1:828" s="58" customFormat="1" ht="19.5" customHeight="1" x14ac:dyDescent="0.2">
      <c r="A546" s="92"/>
      <c r="B546" s="94"/>
      <c r="C546" s="49">
        <v>552</v>
      </c>
      <c r="D546" s="49" t="s">
        <v>191</v>
      </c>
      <c r="E546" s="49" t="s">
        <v>355</v>
      </c>
      <c r="F546" s="49" t="s">
        <v>84</v>
      </c>
      <c r="G546" s="49">
        <v>1</v>
      </c>
      <c r="H546" s="67"/>
      <c r="I546" s="10"/>
      <c r="J546" s="59" t="str">
        <f>CONCATENATE("INSERT INTO `medical_vacancies` (`id`, `keyOrganization`, `job`, `division`, `bet`, `measures`) VALUES (NULL, ","'",D546,"', '",E576,"', ","'",F575,"', ","'",G576,"', ","'",I547,"');")</f>
        <v>INSERT INTO `medical_vacancies` (`id`, `keyOrganization`, `job`, `division`, `bet`, `measures`) VALUES (NULL, 'lipetsk-clinic-infec-bolnitsa', 'фармацевт', 'ЦРА № 18 Чаплыгинский район', '1', '');</v>
      </c>
      <c r="K546" s="61" t="s">
        <v>198</v>
      </c>
      <c r="L546" s="62" t="s">
        <v>199</v>
      </c>
      <c r="M546" s="59" t="str">
        <f t="shared" si="1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c r="DP546" s="4"/>
      <c r="DQ546" s="4"/>
      <c r="DR546" s="4"/>
      <c r="DS546" s="4"/>
      <c r="DT546" s="4"/>
      <c r="DU546" s="4"/>
      <c r="DV546" s="4"/>
      <c r="DW546" s="4"/>
      <c r="DX546" s="4"/>
      <c r="DY546" s="4"/>
      <c r="DZ546" s="4"/>
      <c r="EA546" s="4"/>
      <c r="EB546" s="4"/>
      <c r="EC546" s="4"/>
      <c r="ED546" s="4"/>
      <c r="EE546" s="4"/>
      <c r="EF546" s="4"/>
      <c r="EG546" s="4"/>
      <c r="EH546" s="4"/>
      <c r="EI546" s="4"/>
      <c r="EJ546" s="4"/>
      <c r="EK546" s="4"/>
      <c r="EL546" s="4"/>
      <c r="EM546" s="4"/>
      <c r="EN546" s="4"/>
      <c r="EO546" s="4"/>
      <c r="EP546" s="4"/>
      <c r="EQ546" s="4"/>
      <c r="ER546" s="4"/>
      <c r="ES546" s="4"/>
      <c r="ET546" s="4"/>
      <c r="EU546" s="4"/>
      <c r="EV546" s="4"/>
      <c r="EW546" s="4"/>
      <c r="EX546" s="4"/>
      <c r="EY546" s="4"/>
      <c r="EZ546" s="4"/>
      <c r="FA546" s="4"/>
      <c r="FB546" s="4"/>
      <c r="FC546" s="4"/>
      <c r="FD546" s="4"/>
      <c r="FE546" s="4"/>
      <c r="FF546" s="4"/>
      <c r="FG546" s="4"/>
      <c r="FH546" s="4"/>
      <c r="FI546" s="4"/>
      <c r="FJ546" s="4"/>
      <c r="FK546" s="4"/>
      <c r="FL546" s="4"/>
      <c r="FM546" s="4"/>
      <c r="FN546" s="4"/>
      <c r="FO546" s="4"/>
      <c r="FP546" s="4"/>
      <c r="FQ546" s="4"/>
      <c r="FR546" s="4"/>
      <c r="FS546" s="4"/>
      <c r="FT546" s="4"/>
      <c r="FU546" s="4"/>
      <c r="FV546" s="4"/>
      <c r="FW546" s="4"/>
      <c r="FX546" s="4"/>
      <c r="FY546" s="4"/>
      <c r="FZ546" s="4"/>
      <c r="GA546" s="4"/>
      <c r="GB546" s="4"/>
      <c r="GC546" s="4"/>
      <c r="GD546" s="4"/>
      <c r="GE546" s="4"/>
      <c r="GF546" s="4"/>
      <c r="GG546" s="4"/>
      <c r="GH546" s="4"/>
      <c r="GI546" s="4"/>
      <c r="GJ546" s="4"/>
      <c r="GK546" s="4"/>
      <c r="GL546" s="4"/>
      <c r="GM546" s="4"/>
      <c r="GN546" s="4"/>
      <c r="GO546" s="4"/>
      <c r="GP546" s="4"/>
      <c r="GQ546" s="4"/>
      <c r="GR546" s="4"/>
      <c r="GS546" s="4"/>
      <c r="GT546" s="4"/>
      <c r="GU546" s="4"/>
      <c r="GV546" s="4"/>
      <c r="GW546" s="4"/>
      <c r="GX546" s="4"/>
      <c r="GY546" s="4"/>
      <c r="GZ546" s="4"/>
      <c r="HA546" s="4"/>
      <c r="HB546" s="4"/>
      <c r="HC546" s="4"/>
      <c r="HD546" s="4"/>
      <c r="HE546" s="4"/>
      <c r="HF546" s="4"/>
      <c r="HG546" s="4"/>
      <c r="HH546" s="4"/>
      <c r="HI546" s="4"/>
      <c r="HJ546" s="4"/>
      <c r="HK546" s="4"/>
      <c r="HL546" s="4"/>
      <c r="HM546" s="4"/>
      <c r="HN546" s="4"/>
      <c r="HO546" s="4"/>
      <c r="HP546" s="4"/>
      <c r="HQ546" s="4"/>
      <c r="HR546" s="4"/>
      <c r="HS546" s="4"/>
      <c r="HT546" s="4"/>
      <c r="HU546" s="4"/>
      <c r="HV546" s="4"/>
      <c r="HW546" s="4"/>
      <c r="HX546" s="4"/>
      <c r="HY546" s="4"/>
      <c r="HZ546" s="4"/>
      <c r="IA546" s="4"/>
      <c r="IB546" s="4"/>
      <c r="IC546" s="4"/>
      <c r="ID546" s="4"/>
      <c r="IE546" s="4"/>
      <c r="IF546" s="4"/>
      <c r="IG546" s="4"/>
      <c r="IH546" s="4"/>
      <c r="II546" s="4"/>
      <c r="IJ546" s="4"/>
      <c r="IK546" s="4"/>
      <c r="IL546" s="4"/>
      <c r="IM546" s="4"/>
      <c r="IN546" s="4"/>
      <c r="IO546" s="4"/>
      <c r="IP546" s="4"/>
      <c r="IQ546" s="4"/>
      <c r="IR546" s="4"/>
      <c r="IS546" s="4"/>
      <c r="IT546" s="4"/>
      <c r="IU546" s="4"/>
      <c r="IV546" s="4"/>
      <c r="IW546" s="4"/>
      <c r="IX546" s="4"/>
      <c r="IY546" s="4"/>
      <c r="IZ546" s="4"/>
      <c r="JA546" s="4"/>
      <c r="JB546" s="4"/>
      <c r="JC546" s="4"/>
      <c r="JD546" s="4"/>
      <c r="JE546" s="4"/>
      <c r="JF546" s="4"/>
      <c r="JG546" s="4"/>
      <c r="JH546" s="4"/>
      <c r="JI546" s="4"/>
      <c r="JJ546" s="4"/>
      <c r="JK546" s="4"/>
      <c r="JL546" s="4"/>
      <c r="JM546" s="4"/>
      <c r="JN546" s="4"/>
      <c r="JO546" s="4"/>
      <c r="JP546" s="4"/>
      <c r="JQ546" s="4"/>
      <c r="JR546" s="4"/>
      <c r="JS546" s="4"/>
      <c r="JT546" s="4"/>
      <c r="JU546" s="4"/>
      <c r="JV546" s="4"/>
      <c r="JW546" s="4"/>
      <c r="JX546" s="4"/>
      <c r="JY546" s="4"/>
      <c r="JZ546" s="4"/>
      <c r="KA546" s="4"/>
      <c r="KB546" s="4"/>
      <c r="KC546" s="4"/>
      <c r="KD546" s="4"/>
      <c r="KE546" s="4"/>
      <c r="KF546" s="4"/>
      <c r="KG546" s="4"/>
      <c r="KH546" s="4"/>
      <c r="KI546" s="4"/>
      <c r="KJ546" s="4"/>
      <c r="KK546" s="4"/>
      <c r="KL546" s="4"/>
      <c r="KM546" s="4"/>
      <c r="KN546" s="4"/>
      <c r="KO546" s="4"/>
      <c r="KP546" s="4"/>
      <c r="KQ546" s="4"/>
      <c r="KR546" s="4"/>
      <c r="KS546" s="4"/>
      <c r="KT546" s="4"/>
      <c r="KU546" s="4"/>
      <c r="KV546" s="4"/>
      <c r="KW546" s="4"/>
      <c r="KX546" s="4"/>
      <c r="KY546" s="4"/>
      <c r="KZ546" s="4"/>
      <c r="LA546" s="4"/>
      <c r="LB546" s="4"/>
      <c r="LC546" s="4"/>
      <c r="LD546" s="4"/>
      <c r="LE546" s="4"/>
      <c r="LF546" s="4"/>
      <c r="LG546" s="4"/>
      <c r="LH546" s="4"/>
      <c r="LI546" s="4"/>
      <c r="LJ546" s="4"/>
      <c r="LK546" s="4"/>
      <c r="LL546" s="4"/>
      <c r="LM546" s="4"/>
      <c r="LN546" s="4"/>
      <c r="LO546" s="4"/>
      <c r="LP546" s="4"/>
      <c r="LQ546" s="4"/>
      <c r="LR546" s="4"/>
      <c r="LS546" s="4"/>
      <c r="LT546" s="4"/>
      <c r="LU546" s="4"/>
      <c r="LV546" s="4"/>
      <c r="LW546" s="4"/>
      <c r="LX546" s="4"/>
      <c r="LY546" s="4"/>
      <c r="LZ546" s="4"/>
      <c r="MA546" s="4"/>
      <c r="MB546" s="4"/>
      <c r="MC546" s="4"/>
      <c r="MD546" s="4"/>
      <c r="ME546" s="4"/>
      <c r="MF546" s="4"/>
      <c r="MG546" s="4"/>
      <c r="MH546" s="4"/>
      <c r="MI546" s="4"/>
      <c r="MJ546" s="4"/>
      <c r="MK546" s="4"/>
      <c r="ML546" s="4"/>
      <c r="MM546" s="4"/>
      <c r="MN546" s="4"/>
      <c r="MO546" s="4"/>
      <c r="MP546" s="4"/>
      <c r="MQ546" s="4"/>
      <c r="MR546" s="4"/>
      <c r="MS546" s="4"/>
      <c r="MT546" s="4"/>
      <c r="MU546" s="4"/>
      <c r="MV546" s="4"/>
      <c r="MW546" s="4"/>
      <c r="MX546" s="4"/>
      <c r="MY546" s="4"/>
      <c r="MZ546" s="4"/>
      <c r="NA546" s="4"/>
      <c r="NB546" s="4"/>
      <c r="NC546" s="4"/>
      <c r="ND546" s="4"/>
      <c r="NE546" s="4"/>
      <c r="NF546" s="4"/>
      <c r="NG546" s="4"/>
      <c r="NH546" s="4"/>
      <c r="NI546" s="4"/>
      <c r="NJ546" s="4"/>
      <c r="NK546" s="4"/>
      <c r="NL546" s="4"/>
      <c r="NM546" s="4"/>
      <c r="NN546" s="4"/>
      <c r="NO546" s="4"/>
      <c r="NP546" s="4"/>
      <c r="NQ546" s="4"/>
      <c r="NR546" s="4"/>
      <c r="NS546" s="4"/>
      <c r="NT546" s="4"/>
      <c r="NU546" s="4"/>
      <c r="NV546" s="4"/>
      <c r="NW546" s="4"/>
      <c r="NX546" s="4"/>
      <c r="NY546" s="4"/>
      <c r="NZ546" s="4"/>
      <c r="OA546" s="4"/>
      <c r="OB546" s="4"/>
      <c r="OC546" s="4"/>
      <c r="OD546" s="4"/>
      <c r="OE546" s="4"/>
      <c r="OF546" s="4"/>
      <c r="OG546" s="4"/>
      <c r="OH546" s="4"/>
      <c r="OI546" s="4"/>
      <c r="OJ546" s="4"/>
      <c r="OK546" s="4"/>
      <c r="OL546" s="4"/>
      <c r="OM546" s="4"/>
      <c r="ON546" s="4"/>
      <c r="OO546" s="4"/>
      <c r="OP546" s="4"/>
      <c r="OQ546" s="4"/>
      <c r="OR546" s="4"/>
      <c r="OS546" s="4"/>
      <c r="OT546" s="4"/>
      <c r="OU546" s="4"/>
      <c r="OV546" s="4"/>
      <c r="OW546" s="4"/>
      <c r="OX546" s="4"/>
      <c r="OY546" s="4"/>
      <c r="OZ546" s="4"/>
      <c r="PA546" s="4"/>
      <c r="PB546" s="4"/>
      <c r="PC546" s="4"/>
      <c r="PD546" s="4"/>
      <c r="PE546" s="4"/>
      <c r="PF546" s="4"/>
      <c r="PG546" s="4"/>
      <c r="PH546" s="4"/>
      <c r="PI546" s="4"/>
      <c r="PJ546" s="4"/>
      <c r="PK546" s="4"/>
      <c r="PL546" s="4"/>
      <c r="PM546" s="4"/>
      <c r="PN546" s="4"/>
      <c r="PO546" s="4"/>
      <c r="PP546" s="4"/>
      <c r="PQ546" s="4"/>
      <c r="PR546" s="4"/>
      <c r="PS546" s="4"/>
      <c r="PT546" s="4"/>
      <c r="PU546" s="4"/>
      <c r="PV546" s="4"/>
      <c r="PW546" s="4"/>
      <c r="PX546" s="4"/>
      <c r="PY546" s="4"/>
      <c r="PZ546" s="4"/>
      <c r="QA546" s="4"/>
      <c r="QB546" s="4"/>
      <c r="QC546" s="4"/>
      <c r="QD546" s="4"/>
      <c r="QE546" s="4"/>
      <c r="QF546" s="4"/>
      <c r="QG546" s="4"/>
      <c r="QH546" s="4"/>
      <c r="QI546" s="4"/>
      <c r="QJ546" s="4"/>
      <c r="QK546" s="4"/>
      <c r="QL546" s="4"/>
      <c r="QM546" s="4"/>
      <c r="QN546" s="4"/>
      <c r="QO546" s="4"/>
      <c r="QP546" s="4"/>
      <c r="QQ546" s="4"/>
      <c r="QR546" s="4"/>
      <c r="QS546" s="4"/>
      <c r="QT546" s="4"/>
      <c r="QU546" s="4"/>
      <c r="QV546" s="4"/>
      <c r="QW546" s="4"/>
      <c r="QX546" s="4"/>
      <c r="QY546" s="4"/>
      <c r="QZ546" s="4"/>
      <c r="RA546" s="4"/>
      <c r="RB546" s="4"/>
      <c r="RC546" s="4"/>
      <c r="RD546" s="4"/>
      <c r="RE546" s="4"/>
      <c r="RF546" s="4"/>
      <c r="RG546" s="4"/>
      <c r="RH546" s="4"/>
      <c r="RI546" s="4"/>
      <c r="RJ546" s="4"/>
      <c r="RK546" s="4"/>
      <c r="RL546" s="4"/>
      <c r="RM546" s="4"/>
      <c r="RN546" s="4"/>
      <c r="RO546" s="4"/>
      <c r="RP546" s="4"/>
      <c r="RQ546" s="4"/>
      <c r="RR546" s="4"/>
      <c r="RS546" s="4"/>
      <c r="RT546" s="4"/>
      <c r="RU546" s="4"/>
      <c r="RV546" s="4"/>
      <c r="RW546" s="4"/>
      <c r="RX546" s="4"/>
      <c r="RY546" s="4"/>
      <c r="RZ546" s="4"/>
      <c r="SA546" s="4"/>
      <c r="SB546" s="4"/>
      <c r="SC546" s="4"/>
      <c r="SD546" s="4"/>
      <c r="SE546" s="4"/>
      <c r="SF546" s="4"/>
      <c r="SG546" s="4"/>
      <c r="SH546" s="4"/>
      <c r="SI546" s="4"/>
      <c r="SJ546" s="4"/>
      <c r="SK546" s="4"/>
      <c r="SL546" s="4"/>
      <c r="SM546" s="4"/>
      <c r="SN546" s="4"/>
      <c r="SO546" s="4"/>
      <c r="SP546" s="4"/>
      <c r="SQ546" s="4"/>
      <c r="SR546" s="4"/>
      <c r="SS546" s="4"/>
      <c r="ST546" s="4"/>
      <c r="SU546" s="4"/>
      <c r="SV546" s="4"/>
      <c r="SW546" s="4"/>
      <c r="SX546" s="4"/>
      <c r="SY546" s="4"/>
      <c r="SZ546" s="4"/>
      <c r="TA546" s="4"/>
      <c r="TB546" s="4"/>
      <c r="TC546" s="4"/>
      <c r="TD546" s="4"/>
      <c r="TE546" s="4"/>
      <c r="TF546" s="4"/>
      <c r="TG546" s="4"/>
      <c r="TH546" s="4"/>
      <c r="TI546" s="4"/>
      <c r="TJ546" s="4"/>
      <c r="TK546" s="4"/>
      <c r="TL546" s="4"/>
      <c r="TM546" s="4"/>
      <c r="TN546" s="4"/>
      <c r="TO546" s="4"/>
      <c r="TP546" s="4"/>
      <c r="TQ546" s="4"/>
      <c r="TR546" s="4"/>
      <c r="TS546" s="4"/>
      <c r="TT546" s="4"/>
      <c r="TU546" s="4"/>
      <c r="TV546" s="4"/>
      <c r="TW546" s="4"/>
      <c r="TX546" s="4"/>
      <c r="TY546" s="4"/>
      <c r="TZ546" s="4"/>
      <c r="UA546" s="4"/>
      <c r="UB546" s="4"/>
      <c r="UC546" s="4"/>
      <c r="UD546" s="4"/>
      <c r="UE546" s="4"/>
      <c r="UF546" s="4"/>
      <c r="UG546" s="4"/>
      <c r="UH546" s="4"/>
      <c r="UI546" s="4"/>
      <c r="UJ546" s="4"/>
      <c r="UK546" s="4"/>
      <c r="UL546" s="4"/>
      <c r="UM546" s="4"/>
      <c r="UN546" s="4"/>
      <c r="UO546" s="4"/>
      <c r="UP546" s="4"/>
      <c r="UQ546" s="4"/>
      <c r="UR546" s="4"/>
      <c r="US546" s="4"/>
      <c r="UT546" s="4"/>
      <c r="UU546" s="4"/>
      <c r="UV546" s="4"/>
      <c r="UW546" s="4"/>
      <c r="UX546" s="4"/>
      <c r="UY546" s="4"/>
      <c r="UZ546" s="4"/>
      <c r="VA546" s="4"/>
      <c r="VB546" s="4"/>
      <c r="VC546" s="4"/>
      <c r="VD546" s="4"/>
      <c r="VE546" s="4"/>
      <c r="VF546" s="4"/>
      <c r="VG546" s="4"/>
      <c r="VH546" s="4"/>
      <c r="VI546" s="4"/>
      <c r="VJ546" s="4"/>
      <c r="VK546" s="4"/>
      <c r="VL546" s="4"/>
      <c r="VM546" s="4"/>
      <c r="VN546" s="4"/>
      <c r="VO546" s="4"/>
      <c r="VP546" s="4"/>
      <c r="VQ546" s="4"/>
      <c r="VR546" s="4"/>
      <c r="VS546" s="4"/>
      <c r="VT546" s="4"/>
      <c r="VU546" s="4"/>
      <c r="VV546" s="4"/>
      <c r="VW546" s="4"/>
      <c r="VX546" s="4"/>
      <c r="VY546" s="4"/>
      <c r="VZ546" s="4"/>
      <c r="WA546" s="4"/>
      <c r="WB546" s="4"/>
      <c r="WC546" s="4"/>
      <c r="WD546" s="4"/>
      <c r="WE546" s="4"/>
      <c r="WF546" s="4"/>
      <c r="WG546" s="4"/>
      <c r="WH546" s="4"/>
      <c r="WI546" s="4"/>
      <c r="WJ546" s="4"/>
      <c r="WK546" s="4"/>
      <c r="WL546" s="4"/>
      <c r="WM546" s="4"/>
      <c r="WN546" s="4"/>
      <c r="WO546" s="4"/>
      <c r="WP546" s="4"/>
      <c r="WQ546" s="4"/>
      <c r="WR546" s="4"/>
      <c r="WS546" s="4"/>
      <c r="WT546" s="4"/>
      <c r="WU546" s="4"/>
      <c r="WV546" s="4"/>
      <c r="WW546" s="4"/>
      <c r="WX546" s="4"/>
      <c r="WY546" s="4"/>
      <c r="WZ546" s="4"/>
      <c r="XA546" s="4"/>
      <c r="XB546" s="4"/>
      <c r="XC546" s="4"/>
      <c r="XD546" s="4"/>
      <c r="XE546" s="4"/>
      <c r="XF546" s="4"/>
      <c r="XG546" s="4"/>
      <c r="XH546" s="4"/>
      <c r="XI546" s="4"/>
      <c r="XJ546" s="4"/>
      <c r="XK546" s="4"/>
      <c r="XL546" s="4"/>
      <c r="XM546" s="4"/>
      <c r="XN546" s="4"/>
      <c r="XO546" s="4"/>
      <c r="XP546" s="4"/>
      <c r="XQ546" s="4"/>
      <c r="XR546" s="4"/>
      <c r="XS546" s="4"/>
      <c r="XT546" s="4"/>
      <c r="XU546" s="4"/>
      <c r="XV546" s="4"/>
      <c r="XW546" s="4"/>
      <c r="XX546" s="4"/>
      <c r="XY546" s="4"/>
      <c r="XZ546" s="4"/>
      <c r="YA546" s="4"/>
      <c r="YB546" s="4"/>
      <c r="YC546" s="4"/>
      <c r="YD546" s="4"/>
      <c r="YE546" s="4"/>
      <c r="YF546" s="4"/>
      <c r="YG546" s="4"/>
      <c r="YH546" s="4"/>
      <c r="YI546" s="4"/>
      <c r="YJ546" s="4"/>
      <c r="YK546" s="4"/>
      <c r="YL546" s="4"/>
      <c r="YM546" s="4"/>
      <c r="YN546" s="4"/>
      <c r="YO546" s="4"/>
      <c r="YP546" s="4"/>
      <c r="YQ546" s="4"/>
      <c r="YR546" s="4"/>
      <c r="YS546" s="4"/>
      <c r="YT546" s="4"/>
      <c r="YU546" s="4"/>
      <c r="YV546" s="4"/>
      <c r="YW546" s="4"/>
      <c r="YX546" s="4"/>
      <c r="YY546" s="4"/>
      <c r="YZ546" s="4"/>
      <c r="ZA546" s="4"/>
      <c r="ZB546" s="4"/>
      <c r="ZC546" s="4"/>
      <c r="ZD546" s="4"/>
      <c r="ZE546" s="4"/>
      <c r="ZF546" s="4"/>
      <c r="ZG546" s="4"/>
      <c r="ZH546" s="4"/>
      <c r="ZI546" s="4"/>
      <c r="ZJ546" s="4"/>
      <c r="ZK546" s="4"/>
      <c r="ZL546" s="4"/>
      <c r="ZM546" s="4"/>
      <c r="ZN546" s="4"/>
      <c r="ZO546" s="4"/>
      <c r="ZP546" s="4"/>
      <c r="ZQ546" s="4"/>
      <c r="ZR546" s="4"/>
      <c r="ZS546" s="4"/>
      <c r="ZT546" s="4"/>
      <c r="ZU546" s="4"/>
      <c r="ZV546" s="4"/>
      <c r="ZW546" s="4"/>
      <c r="ZX546" s="4"/>
      <c r="ZY546" s="4"/>
      <c r="ZZ546" s="4"/>
      <c r="AAA546" s="4"/>
      <c r="AAB546" s="4"/>
      <c r="AAC546" s="4"/>
      <c r="AAD546" s="4"/>
      <c r="AAE546" s="4"/>
      <c r="AAF546" s="4"/>
      <c r="AAG546" s="4"/>
      <c r="AAH546" s="4"/>
      <c r="AAI546" s="4"/>
      <c r="AAJ546" s="4"/>
      <c r="AAK546" s="4"/>
      <c r="AAL546" s="4"/>
      <c r="AAM546" s="4"/>
      <c r="AAN546" s="4"/>
      <c r="AAO546" s="4"/>
      <c r="AAP546" s="4"/>
      <c r="AAQ546" s="4"/>
      <c r="AAR546" s="4"/>
      <c r="AAS546" s="4"/>
      <c r="AAT546" s="4"/>
      <c r="AAU546" s="4"/>
      <c r="AAV546" s="4"/>
      <c r="AAW546" s="4"/>
      <c r="AAX546" s="4"/>
      <c r="AAY546" s="4"/>
      <c r="AAZ546" s="4"/>
      <c r="ABA546" s="4"/>
      <c r="ABB546" s="4"/>
      <c r="ABC546" s="4"/>
      <c r="ABD546" s="4"/>
      <c r="ABE546" s="4"/>
      <c r="ABF546" s="4"/>
      <c r="ABG546" s="4"/>
      <c r="ABH546" s="4"/>
      <c r="ABI546" s="4"/>
      <c r="ABJ546" s="4"/>
      <c r="ABK546" s="4"/>
      <c r="ABL546" s="4"/>
      <c r="ABM546" s="4"/>
      <c r="ABN546" s="4"/>
      <c r="ABO546" s="4"/>
      <c r="ABP546" s="4"/>
      <c r="ABQ546" s="4"/>
      <c r="ABR546" s="4"/>
      <c r="ABS546" s="4"/>
      <c r="ABT546" s="4"/>
      <c r="ABU546" s="4"/>
      <c r="ABV546" s="4"/>
      <c r="ABW546" s="4"/>
      <c r="ABX546" s="4"/>
      <c r="ABY546" s="4"/>
      <c r="ABZ546" s="4"/>
      <c r="ACA546" s="4"/>
      <c r="ACB546" s="4"/>
      <c r="ACC546" s="4"/>
      <c r="ACD546" s="4"/>
      <c r="ACE546" s="4"/>
      <c r="ACF546" s="4"/>
      <c r="ACG546" s="4"/>
      <c r="ACH546" s="4"/>
      <c r="ACI546" s="4"/>
      <c r="ACJ546" s="4"/>
      <c r="ACK546" s="4"/>
      <c r="ACL546" s="4"/>
      <c r="ACM546" s="4"/>
      <c r="ACN546" s="4"/>
      <c r="ACO546" s="4"/>
      <c r="ACP546" s="4"/>
      <c r="ACQ546" s="4"/>
      <c r="ACR546" s="4"/>
      <c r="ACS546" s="4"/>
      <c r="ACT546" s="4"/>
      <c r="ACU546" s="4"/>
      <c r="ACV546" s="4"/>
      <c r="ACW546" s="4"/>
      <c r="ACX546" s="4"/>
      <c r="ACY546" s="4"/>
      <c r="ACZ546" s="4"/>
      <c r="ADA546" s="4"/>
      <c r="ADB546" s="4"/>
      <c r="ADC546" s="4"/>
      <c r="ADD546" s="4"/>
      <c r="ADE546" s="4"/>
      <c r="ADF546" s="4"/>
      <c r="ADG546" s="4"/>
      <c r="ADH546" s="4"/>
      <c r="ADI546" s="4"/>
      <c r="ADJ546" s="4"/>
      <c r="ADK546" s="4"/>
      <c r="ADL546" s="4"/>
      <c r="ADM546" s="4"/>
      <c r="ADN546" s="4"/>
      <c r="ADO546" s="4"/>
      <c r="ADP546" s="4"/>
      <c r="ADQ546" s="4"/>
      <c r="ADR546" s="4"/>
      <c r="ADS546" s="4"/>
      <c r="ADT546" s="4"/>
      <c r="ADU546" s="4"/>
      <c r="ADV546" s="4"/>
      <c r="ADW546" s="4"/>
      <c r="ADX546" s="4"/>
      <c r="ADY546" s="4"/>
      <c r="ADZ546" s="4"/>
      <c r="AEA546" s="4"/>
      <c r="AEB546" s="4"/>
      <c r="AEC546" s="4"/>
      <c r="AED546" s="4"/>
      <c r="AEE546" s="4"/>
      <c r="AEF546" s="4"/>
      <c r="AEG546" s="4"/>
      <c r="AEH546" s="4"/>
      <c r="AEI546" s="4"/>
      <c r="AEJ546" s="4"/>
      <c r="AEK546" s="4"/>
      <c r="AEL546" s="4"/>
      <c r="AEM546" s="4"/>
      <c r="AEN546" s="4"/>
      <c r="AEO546" s="4"/>
      <c r="AEP546" s="4"/>
      <c r="AEQ546" s="4"/>
      <c r="AER546" s="4"/>
      <c r="AES546" s="4"/>
      <c r="AET546" s="4"/>
      <c r="AEU546" s="4"/>
      <c r="AEV546" s="4"/>
    </row>
    <row r="547" spans="1:828" s="58" customFormat="1" ht="19.5" customHeight="1" x14ac:dyDescent="0.2">
      <c r="A547" s="92"/>
      <c r="B547" s="94"/>
      <c r="C547" s="49"/>
      <c r="D547" s="49"/>
      <c r="E547" s="49" t="s">
        <v>416</v>
      </c>
      <c r="F547" s="49" t="s">
        <v>84</v>
      </c>
      <c r="G547" s="49">
        <v>10</v>
      </c>
      <c r="H547" s="67"/>
      <c r="I547" s="49"/>
      <c r="J547" s="59"/>
      <c r="K547" s="61"/>
      <c r="L547" s="62"/>
      <c r="M547" s="59"/>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c r="FB547" s="4"/>
      <c r="FC547" s="4"/>
      <c r="FD547" s="4"/>
      <c r="FE547" s="4"/>
      <c r="FF547" s="4"/>
      <c r="FG547" s="4"/>
      <c r="FH547" s="4"/>
      <c r="FI547" s="4"/>
      <c r="FJ547" s="4"/>
      <c r="FK547" s="4"/>
      <c r="FL547" s="4"/>
      <c r="FM547" s="4"/>
      <c r="FN547" s="4"/>
      <c r="FO547" s="4"/>
      <c r="FP547" s="4"/>
      <c r="FQ547" s="4"/>
      <c r="FR547" s="4"/>
      <c r="FS547" s="4"/>
      <c r="FT547" s="4"/>
      <c r="FU547" s="4"/>
      <c r="FV547" s="4"/>
      <c r="FW547" s="4"/>
      <c r="FX547" s="4"/>
      <c r="FY547" s="4"/>
      <c r="FZ547" s="4"/>
      <c r="GA547" s="4"/>
      <c r="GB547" s="4"/>
      <c r="GC547" s="4"/>
      <c r="GD547" s="4"/>
      <c r="GE547" s="4"/>
      <c r="GF547" s="4"/>
      <c r="GG547" s="4"/>
      <c r="GH547" s="4"/>
      <c r="GI547" s="4"/>
      <c r="GJ547" s="4"/>
      <c r="GK547" s="4"/>
      <c r="GL547" s="4"/>
      <c r="GM547" s="4"/>
      <c r="GN547" s="4"/>
      <c r="GO547" s="4"/>
      <c r="GP547" s="4"/>
      <c r="GQ547" s="4"/>
      <c r="GR547" s="4"/>
      <c r="GS547" s="4"/>
      <c r="GT547" s="4"/>
      <c r="GU547" s="4"/>
      <c r="GV547" s="4"/>
      <c r="GW547" s="4"/>
      <c r="GX547" s="4"/>
      <c r="GY547" s="4"/>
      <c r="GZ547" s="4"/>
      <c r="HA547" s="4"/>
      <c r="HB547" s="4"/>
      <c r="HC547" s="4"/>
      <c r="HD547" s="4"/>
      <c r="HE547" s="4"/>
      <c r="HF547" s="4"/>
      <c r="HG547" s="4"/>
      <c r="HH547" s="4"/>
      <c r="HI547" s="4"/>
      <c r="HJ547" s="4"/>
      <c r="HK547" s="4"/>
      <c r="HL547" s="4"/>
      <c r="HM547" s="4"/>
      <c r="HN547" s="4"/>
      <c r="HO547" s="4"/>
      <c r="HP547" s="4"/>
      <c r="HQ547" s="4"/>
      <c r="HR547" s="4"/>
      <c r="HS547" s="4"/>
      <c r="HT547" s="4"/>
      <c r="HU547" s="4"/>
      <c r="HV547" s="4"/>
      <c r="HW547" s="4"/>
      <c r="HX547" s="4"/>
      <c r="HY547" s="4"/>
      <c r="HZ547" s="4"/>
      <c r="IA547" s="4"/>
      <c r="IB547" s="4"/>
      <c r="IC547" s="4"/>
      <c r="ID547" s="4"/>
      <c r="IE547" s="4"/>
      <c r="IF547" s="4"/>
      <c r="IG547" s="4"/>
      <c r="IH547" s="4"/>
      <c r="II547" s="4"/>
      <c r="IJ547" s="4"/>
      <c r="IK547" s="4"/>
      <c r="IL547" s="4"/>
      <c r="IM547" s="4"/>
      <c r="IN547" s="4"/>
      <c r="IO547" s="4"/>
      <c r="IP547" s="4"/>
      <c r="IQ547" s="4"/>
      <c r="IR547" s="4"/>
      <c r="IS547" s="4"/>
      <c r="IT547" s="4"/>
      <c r="IU547" s="4"/>
      <c r="IV547" s="4"/>
      <c r="IW547" s="4"/>
      <c r="IX547" s="4"/>
      <c r="IY547" s="4"/>
      <c r="IZ547" s="4"/>
      <c r="JA547" s="4"/>
      <c r="JB547" s="4"/>
      <c r="JC547" s="4"/>
      <c r="JD547" s="4"/>
      <c r="JE547" s="4"/>
      <c r="JF547" s="4"/>
      <c r="JG547" s="4"/>
      <c r="JH547" s="4"/>
      <c r="JI547" s="4"/>
      <c r="JJ547" s="4"/>
      <c r="JK547" s="4"/>
      <c r="JL547" s="4"/>
      <c r="JM547" s="4"/>
      <c r="JN547" s="4"/>
      <c r="JO547" s="4"/>
      <c r="JP547" s="4"/>
      <c r="JQ547" s="4"/>
      <c r="JR547" s="4"/>
      <c r="JS547" s="4"/>
      <c r="JT547" s="4"/>
      <c r="JU547" s="4"/>
      <c r="JV547" s="4"/>
      <c r="JW547" s="4"/>
      <c r="JX547" s="4"/>
      <c r="JY547" s="4"/>
      <c r="JZ547" s="4"/>
      <c r="KA547" s="4"/>
      <c r="KB547" s="4"/>
      <c r="KC547" s="4"/>
      <c r="KD547" s="4"/>
      <c r="KE547" s="4"/>
      <c r="KF547" s="4"/>
      <c r="KG547" s="4"/>
      <c r="KH547" s="4"/>
      <c r="KI547" s="4"/>
      <c r="KJ547" s="4"/>
      <c r="KK547" s="4"/>
      <c r="KL547" s="4"/>
      <c r="KM547" s="4"/>
      <c r="KN547" s="4"/>
      <c r="KO547" s="4"/>
      <c r="KP547" s="4"/>
      <c r="KQ547" s="4"/>
      <c r="KR547" s="4"/>
      <c r="KS547" s="4"/>
      <c r="KT547" s="4"/>
      <c r="KU547" s="4"/>
      <c r="KV547" s="4"/>
      <c r="KW547" s="4"/>
      <c r="KX547" s="4"/>
      <c r="KY547" s="4"/>
      <c r="KZ547" s="4"/>
      <c r="LA547" s="4"/>
      <c r="LB547" s="4"/>
      <c r="LC547" s="4"/>
      <c r="LD547" s="4"/>
      <c r="LE547" s="4"/>
      <c r="LF547" s="4"/>
      <c r="LG547" s="4"/>
      <c r="LH547" s="4"/>
      <c r="LI547" s="4"/>
      <c r="LJ547" s="4"/>
      <c r="LK547" s="4"/>
      <c r="LL547" s="4"/>
      <c r="LM547" s="4"/>
      <c r="LN547" s="4"/>
      <c r="LO547" s="4"/>
      <c r="LP547" s="4"/>
      <c r="LQ547" s="4"/>
      <c r="LR547" s="4"/>
      <c r="LS547" s="4"/>
      <c r="LT547" s="4"/>
      <c r="LU547" s="4"/>
      <c r="LV547" s="4"/>
      <c r="LW547" s="4"/>
      <c r="LX547" s="4"/>
      <c r="LY547" s="4"/>
      <c r="LZ547" s="4"/>
      <c r="MA547" s="4"/>
      <c r="MB547" s="4"/>
      <c r="MC547" s="4"/>
      <c r="MD547" s="4"/>
      <c r="ME547" s="4"/>
      <c r="MF547" s="4"/>
      <c r="MG547" s="4"/>
      <c r="MH547" s="4"/>
      <c r="MI547" s="4"/>
      <c r="MJ547" s="4"/>
      <c r="MK547" s="4"/>
      <c r="ML547" s="4"/>
      <c r="MM547" s="4"/>
      <c r="MN547" s="4"/>
      <c r="MO547" s="4"/>
      <c r="MP547" s="4"/>
      <c r="MQ547" s="4"/>
      <c r="MR547" s="4"/>
      <c r="MS547" s="4"/>
      <c r="MT547" s="4"/>
      <c r="MU547" s="4"/>
      <c r="MV547" s="4"/>
      <c r="MW547" s="4"/>
      <c r="MX547" s="4"/>
      <c r="MY547" s="4"/>
      <c r="MZ547" s="4"/>
      <c r="NA547" s="4"/>
      <c r="NB547" s="4"/>
      <c r="NC547" s="4"/>
      <c r="ND547" s="4"/>
      <c r="NE547" s="4"/>
      <c r="NF547" s="4"/>
      <c r="NG547" s="4"/>
      <c r="NH547" s="4"/>
      <c r="NI547" s="4"/>
      <c r="NJ547" s="4"/>
      <c r="NK547" s="4"/>
      <c r="NL547" s="4"/>
      <c r="NM547" s="4"/>
      <c r="NN547" s="4"/>
      <c r="NO547" s="4"/>
      <c r="NP547" s="4"/>
      <c r="NQ547" s="4"/>
      <c r="NR547" s="4"/>
      <c r="NS547" s="4"/>
      <c r="NT547" s="4"/>
      <c r="NU547" s="4"/>
      <c r="NV547" s="4"/>
      <c r="NW547" s="4"/>
      <c r="NX547" s="4"/>
      <c r="NY547" s="4"/>
      <c r="NZ547" s="4"/>
      <c r="OA547" s="4"/>
      <c r="OB547" s="4"/>
      <c r="OC547" s="4"/>
      <c r="OD547" s="4"/>
      <c r="OE547" s="4"/>
      <c r="OF547" s="4"/>
      <c r="OG547" s="4"/>
      <c r="OH547" s="4"/>
      <c r="OI547" s="4"/>
      <c r="OJ547" s="4"/>
      <c r="OK547" s="4"/>
      <c r="OL547" s="4"/>
      <c r="OM547" s="4"/>
      <c r="ON547" s="4"/>
      <c r="OO547" s="4"/>
      <c r="OP547" s="4"/>
      <c r="OQ547" s="4"/>
      <c r="OR547" s="4"/>
      <c r="OS547" s="4"/>
      <c r="OT547" s="4"/>
      <c r="OU547" s="4"/>
      <c r="OV547" s="4"/>
      <c r="OW547" s="4"/>
      <c r="OX547" s="4"/>
      <c r="OY547" s="4"/>
      <c r="OZ547" s="4"/>
      <c r="PA547" s="4"/>
      <c r="PB547" s="4"/>
      <c r="PC547" s="4"/>
      <c r="PD547" s="4"/>
      <c r="PE547" s="4"/>
      <c r="PF547" s="4"/>
      <c r="PG547" s="4"/>
      <c r="PH547" s="4"/>
      <c r="PI547" s="4"/>
      <c r="PJ547" s="4"/>
      <c r="PK547" s="4"/>
      <c r="PL547" s="4"/>
      <c r="PM547" s="4"/>
      <c r="PN547" s="4"/>
      <c r="PO547" s="4"/>
      <c r="PP547" s="4"/>
      <c r="PQ547" s="4"/>
      <c r="PR547" s="4"/>
      <c r="PS547" s="4"/>
      <c r="PT547" s="4"/>
      <c r="PU547" s="4"/>
      <c r="PV547" s="4"/>
      <c r="PW547" s="4"/>
      <c r="PX547" s="4"/>
      <c r="PY547" s="4"/>
      <c r="PZ547" s="4"/>
      <c r="QA547" s="4"/>
      <c r="QB547" s="4"/>
      <c r="QC547" s="4"/>
      <c r="QD547" s="4"/>
      <c r="QE547" s="4"/>
      <c r="QF547" s="4"/>
      <c r="QG547" s="4"/>
      <c r="QH547" s="4"/>
      <c r="QI547" s="4"/>
      <c r="QJ547" s="4"/>
      <c r="QK547" s="4"/>
      <c r="QL547" s="4"/>
      <c r="QM547" s="4"/>
      <c r="QN547" s="4"/>
      <c r="QO547" s="4"/>
      <c r="QP547" s="4"/>
      <c r="QQ547" s="4"/>
      <c r="QR547" s="4"/>
      <c r="QS547" s="4"/>
      <c r="QT547" s="4"/>
      <c r="QU547" s="4"/>
      <c r="QV547" s="4"/>
      <c r="QW547" s="4"/>
      <c r="QX547" s="4"/>
      <c r="QY547" s="4"/>
      <c r="QZ547" s="4"/>
      <c r="RA547" s="4"/>
      <c r="RB547" s="4"/>
      <c r="RC547" s="4"/>
      <c r="RD547" s="4"/>
      <c r="RE547" s="4"/>
      <c r="RF547" s="4"/>
      <c r="RG547" s="4"/>
      <c r="RH547" s="4"/>
      <c r="RI547" s="4"/>
      <c r="RJ547" s="4"/>
      <c r="RK547" s="4"/>
      <c r="RL547" s="4"/>
      <c r="RM547" s="4"/>
      <c r="RN547" s="4"/>
      <c r="RO547" s="4"/>
      <c r="RP547" s="4"/>
      <c r="RQ547" s="4"/>
      <c r="RR547" s="4"/>
      <c r="RS547" s="4"/>
      <c r="RT547" s="4"/>
      <c r="RU547" s="4"/>
      <c r="RV547" s="4"/>
      <c r="RW547" s="4"/>
      <c r="RX547" s="4"/>
      <c r="RY547" s="4"/>
      <c r="RZ547" s="4"/>
      <c r="SA547" s="4"/>
      <c r="SB547" s="4"/>
      <c r="SC547" s="4"/>
      <c r="SD547" s="4"/>
      <c r="SE547" s="4"/>
      <c r="SF547" s="4"/>
      <c r="SG547" s="4"/>
      <c r="SH547" s="4"/>
      <c r="SI547" s="4"/>
      <c r="SJ547" s="4"/>
      <c r="SK547" s="4"/>
      <c r="SL547" s="4"/>
      <c r="SM547" s="4"/>
      <c r="SN547" s="4"/>
      <c r="SO547" s="4"/>
      <c r="SP547" s="4"/>
      <c r="SQ547" s="4"/>
      <c r="SR547" s="4"/>
      <c r="SS547" s="4"/>
      <c r="ST547" s="4"/>
      <c r="SU547" s="4"/>
      <c r="SV547" s="4"/>
      <c r="SW547" s="4"/>
      <c r="SX547" s="4"/>
      <c r="SY547" s="4"/>
      <c r="SZ547" s="4"/>
      <c r="TA547" s="4"/>
      <c r="TB547" s="4"/>
      <c r="TC547" s="4"/>
      <c r="TD547" s="4"/>
      <c r="TE547" s="4"/>
      <c r="TF547" s="4"/>
      <c r="TG547" s="4"/>
      <c r="TH547" s="4"/>
      <c r="TI547" s="4"/>
      <c r="TJ547" s="4"/>
      <c r="TK547" s="4"/>
      <c r="TL547" s="4"/>
      <c r="TM547" s="4"/>
      <c r="TN547" s="4"/>
      <c r="TO547" s="4"/>
      <c r="TP547" s="4"/>
      <c r="TQ547" s="4"/>
      <c r="TR547" s="4"/>
      <c r="TS547" s="4"/>
      <c r="TT547" s="4"/>
      <c r="TU547" s="4"/>
      <c r="TV547" s="4"/>
      <c r="TW547" s="4"/>
      <c r="TX547" s="4"/>
      <c r="TY547" s="4"/>
      <c r="TZ547" s="4"/>
      <c r="UA547" s="4"/>
      <c r="UB547" s="4"/>
      <c r="UC547" s="4"/>
      <c r="UD547" s="4"/>
      <c r="UE547" s="4"/>
      <c r="UF547" s="4"/>
      <c r="UG547" s="4"/>
      <c r="UH547" s="4"/>
      <c r="UI547" s="4"/>
      <c r="UJ547" s="4"/>
      <c r="UK547" s="4"/>
      <c r="UL547" s="4"/>
      <c r="UM547" s="4"/>
      <c r="UN547" s="4"/>
      <c r="UO547" s="4"/>
      <c r="UP547" s="4"/>
      <c r="UQ547" s="4"/>
      <c r="UR547" s="4"/>
      <c r="US547" s="4"/>
      <c r="UT547" s="4"/>
      <c r="UU547" s="4"/>
      <c r="UV547" s="4"/>
      <c r="UW547" s="4"/>
      <c r="UX547" s="4"/>
      <c r="UY547" s="4"/>
      <c r="UZ547" s="4"/>
      <c r="VA547" s="4"/>
      <c r="VB547" s="4"/>
      <c r="VC547" s="4"/>
      <c r="VD547" s="4"/>
      <c r="VE547" s="4"/>
      <c r="VF547" s="4"/>
      <c r="VG547" s="4"/>
      <c r="VH547" s="4"/>
      <c r="VI547" s="4"/>
      <c r="VJ547" s="4"/>
      <c r="VK547" s="4"/>
      <c r="VL547" s="4"/>
      <c r="VM547" s="4"/>
      <c r="VN547" s="4"/>
      <c r="VO547" s="4"/>
      <c r="VP547" s="4"/>
      <c r="VQ547" s="4"/>
      <c r="VR547" s="4"/>
      <c r="VS547" s="4"/>
      <c r="VT547" s="4"/>
      <c r="VU547" s="4"/>
      <c r="VV547" s="4"/>
      <c r="VW547" s="4"/>
      <c r="VX547" s="4"/>
      <c r="VY547" s="4"/>
      <c r="VZ547" s="4"/>
      <c r="WA547" s="4"/>
      <c r="WB547" s="4"/>
      <c r="WC547" s="4"/>
      <c r="WD547" s="4"/>
      <c r="WE547" s="4"/>
      <c r="WF547" s="4"/>
      <c r="WG547" s="4"/>
      <c r="WH547" s="4"/>
      <c r="WI547" s="4"/>
      <c r="WJ547" s="4"/>
      <c r="WK547" s="4"/>
      <c r="WL547" s="4"/>
      <c r="WM547" s="4"/>
      <c r="WN547" s="4"/>
      <c r="WO547" s="4"/>
      <c r="WP547" s="4"/>
      <c r="WQ547" s="4"/>
      <c r="WR547" s="4"/>
      <c r="WS547" s="4"/>
      <c r="WT547" s="4"/>
      <c r="WU547" s="4"/>
      <c r="WV547" s="4"/>
      <c r="WW547" s="4"/>
      <c r="WX547" s="4"/>
      <c r="WY547" s="4"/>
      <c r="WZ547" s="4"/>
      <c r="XA547" s="4"/>
      <c r="XB547" s="4"/>
      <c r="XC547" s="4"/>
      <c r="XD547" s="4"/>
      <c r="XE547" s="4"/>
      <c r="XF547" s="4"/>
      <c r="XG547" s="4"/>
      <c r="XH547" s="4"/>
      <c r="XI547" s="4"/>
      <c r="XJ547" s="4"/>
      <c r="XK547" s="4"/>
      <c r="XL547" s="4"/>
      <c r="XM547" s="4"/>
      <c r="XN547" s="4"/>
      <c r="XO547" s="4"/>
      <c r="XP547" s="4"/>
      <c r="XQ547" s="4"/>
      <c r="XR547" s="4"/>
      <c r="XS547" s="4"/>
      <c r="XT547" s="4"/>
      <c r="XU547" s="4"/>
      <c r="XV547" s="4"/>
      <c r="XW547" s="4"/>
      <c r="XX547" s="4"/>
      <c r="XY547" s="4"/>
      <c r="XZ547" s="4"/>
      <c r="YA547" s="4"/>
      <c r="YB547" s="4"/>
      <c r="YC547" s="4"/>
      <c r="YD547" s="4"/>
      <c r="YE547" s="4"/>
      <c r="YF547" s="4"/>
      <c r="YG547" s="4"/>
      <c r="YH547" s="4"/>
      <c r="YI547" s="4"/>
      <c r="YJ547" s="4"/>
      <c r="YK547" s="4"/>
      <c r="YL547" s="4"/>
      <c r="YM547" s="4"/>
      <c r="YN547" s="4"/>
      <c r="YO547" s="4"/>
      <c r="YP547" s="4"/>
      <c r="YQ547" s="4"/>
      <c r="YR547" s="4"/>
      <c r="YS547" s="4"/>
      <c r="YT547" s="4"/>
      <c r="YU547" s="4"/>
      <c r="YV547" s="4"/>
      <c r="YW547" s="4"/>
      <c r="YX547" s="4"/>
      <c r="YY547" s="4"/>
      <c r="YZ547" s="4"/>
      <c r="ZA547" s="4"/>
      <c r="ZB547" s="4"/>
      <c r="ZC547" s="4"/>
      <c r="ZD547" s="4"/>
      <c r="ZE547" s="4"/>
      <c r="ZF547" s="4"/>
      <c r="ZG547" s="4"/>
      <c r="ZH547" s="4"/>
      <c r="ZI547" s="4"/>
      <c r="ZJ547" s="4"/>
      <c r="ZK547" s="4"/>
      <c r="ZL547" s="4"/>
      <c r="ZM547" s="4"/>
      <c r="ZN547" s="4"/>
      <c r="ZO547" s="4"/>
      <c r="ZP547" s="4"/>
      <c r="ZQ547" s="4"/>
      <c r="ZR547" s="4"/>
      <c r="ZS547" s="4"/>
      <c r="ZT547" s="4"/>
      <c r="ZU547" s="4"/>
      <c r="ZV547" s="4"/>
      <c r="ZW547" s="4"/>
      <c r="ZX547" s="4"/>
      <c r="ZY547" s="4"/>
      <c r="ZZ547" s="4"/>
      <c r="AAA547" s="4"/>
      <c r="AAB547" s="4"/>
      <c r="AAC547" s="4"/>
      <c r="AAD547" s="4"/>
      <c r="AAE547" s="4"/>
      <c r="AAF547" s="4"/>
      <c r="AAG547" s="4"/>
      <c r="AAH547" s="4"/>
      <c r="AAI547" s="4"/>
      <c r="AAJ547" s="4"/>
      <c r="AAK547" s="4"/>
      <c r="AAL547" s="4"/>
      <c r="AAM547" s="4"/>
      <c r="AAN547" s="4"/>
      <c r="AAO547" s="4"/>
      <c r="AAP547" s="4"/>
      <c r="AAQ547" s="4"/>
      <c r="AAR547" s="4"/>
      <c r="AAS547" s="4"/>
      <c r="AAT547" s="4"/>
      <c r="AAU547" s="4"/>
      <c r="AAV547" s="4"/>
      <c r="AAW547" s="4"/>
      <c r="AAX547" s="4"/>
      <c r="AAY547" s="4"/>
      <c r="AAZ547" s="4"/>
      <c r="ABA547" s="4"/>
      <c r="ABB547" s="4"/>
      <c r="ABC547" s="4"/>
      <c r="ABD547" s="4"/>
      <c r="ABE547" s="4"/>
      <c r="ABF547" s="4"/>
      <c r="ABG547" s="4"/>
      <c r="ABH547" s="4"/>
      <c r="ABI547" s="4"/>
      <c r="ABJ547" s="4"/>
      <c r="ABK547" s="4"/>
      <c r="ABL547" s="4"/>
      <c r="ABM547" s="4"/>
      <c r="ABN547" s="4"/>
      <c r="ABO547" s="4"/>
      <c r="ABP547" s="4"/>
      <c r="ABQ547" s="4"/>
      <c r="ABR547" s="4"/>
      <c r="ABS547" s="4"/>
      <c r="ABT547" s="4"/>
      <c r="ABU547" s="4"/>
      <c r="ABV547" s="4"/>
      <c r="ABW547" s="4"/>
      <c r="ABX547" s="4"/>
      <c r="ABY547" s="4"/>
      <c r="ABZ547" s="4"/>
      <c r="ACA547" s="4"/>
      <c r="ACB547" s="4"/>
      <c r="ACC547" s="4"/>
      <c r="ACD547" s="4"/>
      <c r="ACE547" s="4"/>
      <c r="ACF547" s="4"/>
      <c r="ACG547" s="4"/>
      <c r="ACH547" s="4"/>
      <c r="ACI547" s="4"/>
      <c r="ACJ547" s="4"/>
      <c r="ACK547" s="4"/>
      <c r="ACL547" s="4"/>
      <c r="ACM547" s="4"/>
      <c r="ACN547" s="4"/>
      <c r="ACO547" s="4"/>
      <c r="ACP547" s="4"/>
      <c r="ACQ547" s="4"/>
      <c r="ACR547" s="4"/>
      <c r="ACS547" s="4"/>
      <c r="ACT547" s="4"/>
      <c r="ACU547" s="4"/>
      <c r="ACV547" s="4"/>
      <c r="ACW547" s="4"/>
      <c r="ACX547" s="4"/>
      <c r="ACY547" s="4"/>
      <c r="ACZ547" s="4"/>
      <c r="ADA547" s="4"/>
      <c r="ADB547" s="4"/>
      <c r="ADC547" s="4"/>
      <c r="ADD547" s="4"/>
      <c r="ADE547" s="4"/>
      <c r="ADF547" s="4"/>
      <c r="ADG547" s="4"/>
      <c r="ADH547" s="4"/>
      <c r="ADI547" s="4"/>
      <c r="ADJ547" s="4"/>
      <c r="ADK547" s="4"/>
      <c r="ADL547" s="4"/>
      <c r="ADM547" s="4"/>
      <c r="ADN547" s="4"/>
      <c r="ADO547" s="4"/>
      <c r="ADP547" s="4"/>
      <c r="ADQ547" s="4"/>
      <c r="ADR547" s="4"/>
      <c r="ADS547" s="4"/>
      <c r="ADT547" s="4"/>
      <c r="ADU547" s="4"/>
      <c r="ADV547" s="4"/>
      <c r="ADW547" s="4"/>
      <c r="ADX547" s="4"/>
      <c r="ADY547" s="4"/>
      <c r="ADZ547" s="4"/>
      <c r="AEA547" s="4"/>
      <c r="AEB547" s="4"/>
      <c r="AEC547" s="4"/>
      <c r="AED547" s="4"/>
      <c r="AEE547" s="4"/>
      <c r="AEF547" s="4"/>
      <c r="AEG547" s="4"/>
      <c r="AEH547" s="4"/>
      <c r="AEI547" s="4"/>
      <c r="AEJ547" s="4"/>
      <c r="AEK547" s="4"/>
      <c r="AEL547" s="4"/>
      <c r="AEM547" s="4"/>
      <c r="AEN547" s="4"/>
      <c r="AEO547" s="4"/>
      <c r="AEP547" s="4"/>
      <c r="AEQ547" s="4"/>
      <c r="AER547" s="4"/>
      <c r="AES547" s="4"/>
      <c r="AET547" s="4"/>
      <c r="AEU547" s="4"/>
      <c r="AEV547" s="4"/>
    </row>
    <row r="548" spans="1:828" s="58" customFormat="1" ht="19.5" customHeight="1" x14ac:dyDescent="0.2">
      <c r="A548" s="92"/>
      <c r="B548" s="94"/>
      <c r="C548" s="49"/>
      <c r="D548" s="49"/>
      <c r="E548" s="49" t="s">
        <v>427</v>
      </c>
      <c r="F548" s="49" t="s">
        <v>84</v>
      </c>
      <c r="G548" s="49">
        <v>2</v>
      </c>
      <c r="H548" s="67"/>
      <c r="I548" s="49"/>
      <c r="J548" s="59"/>
      <c r="K548" s="61"/>
      <c r="L548" s="62"/>
      <c r="M548" s="59"/>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c r="DP548" s="4"/>
      <c r="DQ548" s="4"/>
      <c r="DR548" s="4"/>
      <c r="DS548" s="4"/>
      <c r="DT548" s="4"/>
      <c r="DU548" s="4"/>
      <c r="DV548" s="4"/>
      <c r="DW548" s="4"/>
      <c r="DX548" s="4"/>
      <c r="DY548" s="4"/>
      <c r="DZ548" s="4"/>
      <c r="EA548" s="4"/>
      <c r="EB548" s="4"/>
      <c r="EC548" s="4"/>
      <c r="ED548" s="4"/>
      <c r="EE548" s="4"/>
      <c r="EF548" s="4"/>
      <c r="EG548" s="4"/>
      <c r="EH548" s="4"/>
      <c r="EI548" s="4"/>
      <c r="EJ548" s="4"/>
      <c r="EK548" s="4"/>
      <c r="EL548" s="4"/>
      <c r="EM548" s="4"/>
      <c r="EN548" s="4"/>
      <c r="EO548" s="4"/>
      <c r="EP548" s="4"/>
      <c r="EQ548" s="4"/>
      <c r="ER548" s="4"/>
      <c r="ES548" s="4"/>
      <c r="ET548" s="4"/>
      <c r="EU548" s="4"/>
      <c r="EV548" s="4"/>
      <c r="EW548" s="4"/>
      <c r="EX548" s="4"/>
      <c r="EY548" s="4"/>
      <c r="EZ548" s="4"/>
      <c r="FA548" s="4"/>
      <c r="FB548" s="4"/>
      <c r="FC548" s="4"/>
      <c r="FD548" s="4"/>
      <c r="FE548" s="4"/>
      <c r="FF548" s="4"/>
      <c r="FG548" s="4"/>
      <c r="FH548" s="4"/>
      <c r="FI548" s="4"/>
      <c r="FJ548" s="4"/>
      <c r="FK548" s="4"/>
      <c r="FL548" s="4"/>
      <c r="FM548" s="4"/>
      <c r="FN548" s="4"/>
      <c r="FO548" s="4"/>
      <c r="FP548" s="4"/>
      <c r="FQ548" s="4"/>
      <c r="FR548" s="4"/>
      <c r="FS548" s="4"/>
      <c r="FT548" s="4"/>
      <c r="FU548" s="4"/>
      <c r="FV548" s="4"/>
      <c r="FW548" s="4"/>
      <c r="FX548" s="4"/>
      <c r="FY548" s="4"/>
      <c r="FZ548" s="4"/>
      <c r="GA548" s="4"/>
      <c r="GB548" s="4"/>
      <c r="GC548" s="4"/>
      <c r="GD548" s="4"/>
      <c r="GE548" s="4"/>
      <c r="GF548" s="4"/>
      <c r="GG548" s="4"/>
      <c r="GH548" s="4"/>
      <c r="GI548" s="4"/>
      <c r="GJ548" s="4"/>
      <c r="GK548" s="4"/>
      <c r="GL548" s="4"/>
      <c r="GM548" s="4"/>
      <c r="GN548" s="4"/>
      <c r="GO548" s="4"/>
      <c r="GP548" s="4"/>
      <c r="GQ548" s="4"/>
      <c r="GR548" s="4"/>
      <c r="GS548" s="4"/>
      <c r="GT548" s="4"/>
      <c r="GU548" s="4"/>
      <c r="GV548" s="4"/>
      <c r="GW548" s="4"/>
      <c r="GX548" s="4"/>
      <c r="GY548" s="4"/>
      <c r="GZ548" s="4"/>
      <c r="HA548" s="4"/>
      <c r="HB548" s="4"/>
      <c r="HC548" s="4"/>
      <c r="HD548" s="4"/>
      <c r="HE548" s="4"/>
      <c r="HF548" s="4"/>
      <c r="HG548" s="4"/>
      <c r="HH548" s="4"/>
      <c r="HI548" s="4"/>
      <c r="HJ548" s="4"/>
      <c r="HK548" s="4"/>
      <c r="HL548" s="4"/>
      <c r="HM548" s="4"/>
      <c r="HN548" s="4"/>
      <c r="HO548" s="4"/>
      <c r="HP548" s="4"/>
      <c r="HQ548" s="4"/>
      <c r="HR548" s="4"/>
      <c r="HS548" s="4"/>
      <c r="HT548" s="4"/>
      <c r="HU548" s="4"/>
      <c r="HV548" s="4"/>
      <c r="HW548" s="4"/>
      <c r="HX548" s="4"/>
      <c r="HY548" s="4"/>
      <c r="HZ548" s="4"/>
      <c r="IA548" s="4"/>
      <c r="IB548" s="4"/>
      <c r="IC548" s="4"/>
      <c r="ID548" s="4"/>
      <c r="IE548" s="4"/>
      <c r="IF548" s="4"/>
      <c r="IG548" s="4"/>
      <c r="IH548" s="4"/>
      <c r="II548" s="4"/>
      <c r="IJ548" s="4"/>
      <c r="IK548" s="4"/>
      <c r="IL548" s="4"/>
      <c r="IM548" s="4"/>
      <c r="IN548" s="4"/>
      <c r="IO548" s="4"/>
      <c r="IP548" s="4"/>
      <c r="IQ548" s="4"/>
      <c r="IR548" s="4"/>
      <c r="IS548" s="4"/>
      <c r="IT548" s="4"/>
      <c r="IU548" s="4"/>
      <c r="IV548" s="4"/>
      <c r="IW548" s="4"/>
      <c r="IX548" s="4"/>
      <c r="IY548" s="4"/>
      <c r="IZ548" s="4"/>
      <c r="JA548" s="4"/>
      <c r="JB548" s="4"/>
      <c r="JC548" s="4"/>
      <c r="JD548" s="4"/>
      <c r="JE548" s="4"/>
      <c r="JF548" s="4"/>
      <c r="JG548" s="4"/>
      <c r="JH548" s="4"/>
      <c r="JI548" s="4"/>
      <c r="JJ548" s="4"/>
      <c r="JK548" s="4"/>
      <c r="JL548" s="4"/>
      <c r="JM548" s="4"/>
      <c r="JN548" s="4"/>
      <c r="JO548" s="4"/>
      <c r="JP548" s="4"/>
      <c r="JQ548" s="4"/>
      <c r="JR548" s="4"/>
      <c r="JS548" s="4"/>
      <c r="JT548" s="4"/>
      <c r="JU548" s="4"/>
      <c r="JV548" s="4"/>
      <c r="JW548" s="4"/>
      <c r="JX548" s="4"/>
      <c r="JY548" s="4"/>
      <c r="JZ548" s="4"/>
      <c r="KA548" s="4"/>
      <c r="KB548" s="4"/>
      <c r="KC548" s="4"/>
      <c r="KD548" s="4"/>
      <c r="KE548" s="4"/>
      <c r="KF548" s="4"/>
      <c r="KG548" s="4"/>
      <c r="KH548" s="4"/>
      <c r="KI548" s="4"/>
      <c r="KJ548" s="4"/>
      <c r="KK548" s="4"/>
      <c r="KL548" s="4"/>
      <c r="KM548" s="4"/>
      <c r="KN548" s="4"/>
      <c r="KO548" s="4"/>
      <c r="KP548" s="4"/>
      <c r="KQ548" s="4"/>
      <c r="KR548" s="4"/>
      <c r="KS548" s="4"/>
      <c r="KT548" s="4"/>
      <c r="KU548" s="4"/>
      <c r="KV548" s="4"/>
      <c r="KW548" s="4"/>
      <c r="KX548" s="4"/>
      <c r="KY548" s="4"/>
      <c r="KZ548" s="4"/>
      <c r="LA548" s="4"/>
      <c r="LB548" s="4"/>
      <c r="LC548" s="4"/>
      <c r="LD548" s="4"/>
      <c r="LE548" s="4"/>
      <c r="LF548" s="4"/>
      <c r="LG548" s="4"/>
      <c r="LH548" s="4"/>
      <c r="LI548" s="4"/>
      <c r="LJ548" s="4"/>
      <c r="LK548" s="4"/>
      <c r="LL548" s="4"/>
      <c r="LM548" s="4"/>
      <c r="LN548" s="4"/>
      <c r="LO548" s="4"/>
      <c r="LP548" s="4"/>
      <c r="LQ548" s="4"/>
      <c r="LR548" s="4"/>
      <c r="LS548" s="4"/>
      <c r="LT548" s="4"/>
      <c r="LU548" s="4"/>
      <c r="LV548" s="4"/>
      <c r="LW548" s="4"/>
      <c r="LX548" s="4"/>
      <c r="LY548" s="4"/>
      <c r="LZ548" s="4"/>
      <c r="MA548" s="4"/>
      <c r="MB548" s="4"/>
      <c r="MC548" s="4"/>
      <c r="MD548" s="4"/>
      <c r="ME548" s="4"/>
      <c r="MF548" s="4"/>
      <c r="MG548" s="4"/>
      <c r="MH548" s="4"/>
      <c r="MI548" s="4"/>
      <c r="MJ548" s="4"/>
      <c r="MK548" s="4"/>
      <c r="ML548" s="4"/>
      <c r="MM548" s="4"/>
      <c r="MN548" s="4"/>
      <c r="MO548" s="4"/>
      <c r="MP548" s="4"/>
      <c r="MQ548" s="4"/>
      <c r="MR548" s="4"/>
      <c r="MS548" s="4"/>
      <c r="MT548" s="4"/>
      <c r="MU548" s="4"/>
      <c r="MV548" s="4"/>
      <c r="MW548" s="4"/>
      <c r="MX548" s="4"/>
      <c r="MY548" s="4"/>
      <c r="MZ548" s="4"/>
      <c r="NA548" s="4"/>
      <c r="NB548" s="4"/>
      <c r="NC548" s="4"/>
      <c r="ND548" s="4"/>
      <c r="NE548" s="4"/>
      <c r="NF548" s="4"/>
      <c r="NG548" s="4"/>
      <c r="NH548" s="4"/>
      <c r="NI548" s="4"/>
      <c r="NJ548" s="4"/>
      <c r="NK548" s="4"/>
      <c r="NL548" s="4"/>
      <c r="NM548" s="4"/>
      <c r="NN548" s="4"/>
      <c r="NO548" s="4"/>
      <c r="NP548" s="4"/>
      <c r="NQ548" s="4"/>
      <c r="NR548" s="4"/>
      <c r="NS548" s="4"/>
      <c r="NT548" s="4"/>
      <c r="NU548" s="4"/>
      <c r="NV548" s="4"/>
      <c r="NW548" s="4"/>
      <c r="NX548" s="4"/>
      <c r="NY548" s="4"/>
      <c r="NZ548" s="4"/>
      <c r="OA548" s="4"/>
      <c r="OB548" s="4"/>
      <c r="OC548" s="4"/>
      <c r="OD548" s="4"/>
      <c r="OE548" s="4"/>
      <c r="OF548" s="4"/>
      <c r="OG548" s="4"/>
      <c r="OH548" s="4"/>
      <c r="OI548" s="4"/>
      <c r="OJ548" s="4"/>
      <c r="OK548" s="4"/>
      <c r="OL548" s="4"/>
      <c r="OM548" s="4"/>
      <c r="ON548" s="4"/>
      <c r="OO548" s="4"/>
      <c r="OP548" s="4"/>
      <c r="OQ548" s="4"/>
      <c r="OR548" s="4"/>
      <c r="OS548" s="4"/>
      <c r="OT548" s="4"/>
      <c r="OU548" s="4"/>
      <c r="OV548" s="4"/>
      <c r="OW548" s="4"/>
      <c r="OX548" s="4"/>
      <c r="OY548" s="4"/>
      <c r="OZ548" s="4"/>
      <c r="PA548" s="4"/>
      <c r="PB548" s="4"/>
      <c r="PC548" s="4"/>
      <c r="PD548" s="4"/>
      <c r="PE548" s="4"/>
      <c r="PF548" s="4"/>
      <c r="PG548" s="4"/>
      <c r="PH548" s="4"/>
      <c r="PI548" s="4"/>
      <c r="PJ548" s="4"/>
      <c r="PK548" s="4"/>
      <c r="PL548" s="4"/>
      <c r="PM548" s="4"/>
      <c r="PN548" s="4"/>
      <c r="PO548" s="4"/>
      <c r="PP548" s="4"/>
      <c r="PQ548" s="4"/>
      <c r="PR548" s="4"/>
      <c r="PS548" s="4"/>
      <c r="PT548" s="4"/>
      <c r="PU548" s="4"/>
      <c r="PV548" s="4"/>
      <c r="PW548" s="4"/>
      <c r="PX548" s="4"/>
      <c r="PY548" s="4"/>
      <c r="PZ548" s="4"/>
      <c r="QA548" s="4"/>
      <c r="QB548" s="4"/>
      <c r="QC548" s="4"/>
      <c r="QD548" s="4"/>
      <c r="QE548" s="4"/>
      <c r="QF548" s="4"/>
      <c r="QG548" s="4"/>
      <c r="QH548" s="4"/>
      <c r="QI548" s="4"/>
      <c r="QJ548" s="4"/>
      <c r="QK548" s="4"/>
      <c r="QL548" s="4"/>
      <c r="QM548" s="4"/>
      <c r="QN548" s="4"/>
      <c r="QO548" s="4"/>
      <c r="QP548" s="4"/>
      <c r="QQ548" s="4"/>
      <c r="QR548" s="4"/>
      <c r="QS548" s="4"/>
      <c r="QT548" s="4"/>
      <c r="QU548" s="4"/>
      <c r="QV548" s="4"/>
      <c r="QW548" s="4"/>
      <c r="QX548" s="4"/>
      <c r="QY548" s="4"/>
      <c r="QZ548" s="4"/>
      <c r="RA548" s="4"/>
      <c r="RB548" s="4"/>
      <c r="RC548" s="4"/>
      <c r="RD548" s="4"/>
      <c r="RE548" s="4"/>
      <c r="RF548" s="4"/>
      <c r="RG548" s="4"/>
      <c r="RH548" s="4"/>
      <c r="RI548" s="4"/>
      <c r="RJ548" s="4"/>
      <c r="RK548" s="4"/>
      <c r="RL548" s="4"/>
      <c r="RM548" s="4"/>
      <c r="RN548" s="4"/>
      <c r="RO548" s="4"/>
      <c r="RP548" s="4"/>
      <c r="RQ548" s="4"/>
      <c r="RR548" s="4"/>
      <c r="RS548" s="4"/>
      <c r="RT548" s="4"/>
      <c r="RU548" s="4"/>
      <c r="RV548" s="4"/>
      <c r="RW548" s="4"/>
      <c r="RX548" s="4"/>
      <c r="RY548" s="4"/>
      <c r="RZ548" s="4"/>
      <c r="SA548" s="4"/>
      <c r="SB548" s="4"/>
      <c r="SC548" s="4"/>
      <c r="SD548" s="4"/>
      <c r="SE548" s="4"/>
      <c r="SF548" s="4"/>
      <c r="SG548" s="4"/>
      <c r="SH548" s="4"/>
      <c r="SI548" s="4"/>
      <c r="SJ548" s="4"/>
      <c r="SK548" s="4"/>
      <c r="SL548" s="4"/>
      <c r="SM548" s="4"/>
      <c r="SN548" s="4"/>
      <c r="SO548" s="4"/>
      <c r="SP548" s="4"/>
      <c r="SQ548" s="4"/>
      <c r="SR548" s="4"/>
      <c r="SS548" s="4"/>
      <c r="ST548" s="4"/>
      <c r="SU548" s="4"/>
      <c r="SV548" s="4"/>
      <c r="SW548" s="4"/>
      <c r="SX548" s="4"/>
      <c r="SY548" s="4"/>
      <c r="SZ548" s="4"/>
      <c r="TA548" s="4"/>
      <c r="TB548" s="4"/>
      <c r="TC548" s="4"/>
      <c r="TD548" s="4"/>
      <c r="TE548" s="4"/>
      <c r="TF548" s="4"/>
      <c r="TG548" s="4"/>
      <c r="TH548" s="4"/>
      <c r="TI548" s="4"/>
      <c r="TJ548" s="4"/>
      <c r="TK548" s="4"/>
      <c r="TL548" s="4"/>
      <c r="TM548" s="4"/>
      <c r="TN548" s="4"/>
      <c r="TO548" s="4"/>
      <c r="TP548" s="4"/>
      <c r="TQ548" s="4"/>
      <c r="TR548" s="4"/>
      <c r="TS548" s="4"/>
      <c r="TT548" s="4"/>
      <c r="TU548" s="4"/>
      <c r="TV548" s="4"/>
      <c r="TW548" s="4"/>
      <c r="TX548" s="4"/>
      <c r="TY548" s="4"/>
      <c r="TZ548" s="4"/>
      <c r="UA548" s="4"/>
      <c r="UB548" s="4"/>
      <c r="UC548" s="4"/>
      <c r="UD548" s="4"/>
      <c r="UE548" s="4"/>
      <c r="UF548" s="4"/>
      <c r="UG548" s="4"/>
      <c r="UH548" s="4"/>
      <c r="UI548" s="4"/>
      <c r="UJ548" s="4"/>
      <c r="UK548" s="4"/>
      <c r="UL548" s="4"/>
      <c r="UM548" s="4"/>
      <c r="UN548" s="4"/>
      <c r="UO548" s="4"/>
      <c r="UP548" s="4"/>
      <c r="UQ548" s="4"/>
      <c r="UR548" s="4"/>
      <c r="US548" s="4"/>
      <c r="UT548" s="4"/>
      <c r="UU548" s="4"/>
      <c r="UV548" s="4"/>
      <c r="UW548" s="4"/>
      <c r="UX548" s="4"/>
      <c r="UY548" s="4"/>
      <c r="UZ548" s="4"/>
      <c r="VA548" s="4"/>
      <c r="VB548" s="4"/>
      <c r="VC548" s="4"/>
      <c r="VD548" s="4"/>
      <c r="VE548" s="4"/>
      <c r="VF548" s="4"/>
      <c r="VG548" s="4"/>
      <c r="VH548" s="4"/>
      <c r="VI548" s="4"/>
      <c r="VJ548" s="4"/>
      <c r="VK548" s="4"/>
      <c r="VL548" s="4"/>
      <c r="VM548" s="4"/>
      <c r="VN548" s="4"/>
      <c r="VO548" s="4"/>
      <c r="VP548" s="4"/>
      <c r="VQ548" s="4"/>
      <c r="VR548" s="4"/>
      <c r="VS548" s="4"/>
      <c r="VT548" s="4"/>
      <c r="VU548" s="4"/>
      <c r="VV548" s="4"/>
      <c r="VW548" s="4"/>
      <c r="VX548" s="4"/>
      <c r="VY548" s="4"/>
      <c r="VZ548" s="4"/>
      <c r="WA548" s="4"/>
      <c r="WB548" s="4"/>
      <c r="WC548" s="4"/>
      <c r="WD548" s="4"/>
      <c r="WE548" s="4"/>
      <c r="WF548" s="4"/>
      <c r="WG548" s="4"/>
      <c r="WH548" s="4"/>
      <c r="WI548" s="4"/>
      <c r="WJ548" s="4"/>
      <c r="WK548" s="4"/>
      <c r="WL548" s="4"/>
      <c r="WM548" s="4"/>
      <c r="WN548" s="4"/>
      <c r="WO548" s="4"/>
      <c r="WP548" s="4"/>
      <c r="WQ548" s="4"/>
      <c r="WR548" s="4"/>
      <c r="WS548" s="4"/>
      <c r="WT548" s="4"/>
      <c r="WU548" s="4"/>
      <c r="WV548" s="4"/>
      <c r="WW548" s="4"/>
      <c r="WX548" s="4"/>
      <c r="WY548" s="4"/>
      <c r="WZ548" s="4"/>
      <c r="XA548" s="4"/>
      <c r="XB548" s="4"/>
      <c r="XC548" s="4"/>
      <c r="XD548" s="4"/>
      <c r="XE548" s="4"/>
      <c r="XF548" s="4"/>
      <c r="XG548" s="4"/>
      <c r="XH548" s="4"/>
      <c r="XI548" s="4"/>
      <c r="XJ548" s="4"/>
      <c r="XK548" s="4"/>
      <c r="XL548" s="4"/>
      <c r="XM548" s="4"/>
      <c r="XN548" s="4"/>
      <c r="XO548" s="4"/>
      <c r="XP548" s="4"/>
      <c r="XQ548" s="4"/>
      <c r="XR548" s="4"/>
      <c r="XS548" s="4"/>
      <c r="XT548" s="4"/>
      <c r="XU548" s="4"/>
      <c r="XV548" s="4"/>
      <c r="XW548" s="4"/>
      <c r="XX548" s="4"/>
      <c r="XY548" s="4"/>
      <c r="XZ548" s="4"/>
      <c r="YA548" s="4"/>
      <c r="YB548" s="4"/>
      <c r="YC548" s="4"/>
      <c r="YD548" s="4"/>
      <c r="YE548" s="4"/>
      <c r="YF548" s="4"/>
      <c r="YG548" s="4"/>
      <c r="YH548" s="4"/>
      <c r="YI548" s="4"/>
      <c r="YJ548" s="4"/>
      <c r="YK548" s="4"/>
      <c r="YL548" s="4"/>
      <c r="YM548" s="4"/>
      <c r="YN548" s="4"/>
      <c r="YO548" s="4"/>
      <c r="YP548" s="4"/>
      <c r="YQ548" s="4"/>
      <c r="YR548" s="4"/>
      <c r="YS548" s="4"/>
      <c r="YT548" s="4"/>
      <c r="YU548" s="4"/>
      <c r="YV548" s="4"/>
      <c r="YW548" s="4"/>
      <c r="YX548" s="4"/>
      <c r="YY548" s="4"/>
      <c r="YZ548" s="4"/>
      <c r="ZA548" s="4"/>
      <c r="ZB548" s="4"/>
      <c r="ZC548" s="4"/>
      <c r="ZD548" s="4"/>
      <c r="ZE548" s="4"/>
      <c r="ZF548" s="4"/>
      <c r="ZG548" s="4"/>
      <c r="ZH548" s="4"/>
      <c r="ZI548" s="4"/>
      <c r="ZJ548" s="4"/>
      <c r="ZK548" s="4"/>
      <c r="ZL548" s="4"/>
      <c r="ZM548" s="4"/>
      <c r="ZN548" s="4"/>
      <c r="ZO548" s="4"/>
      <c r="ZP548" s="4"/>
      <c r="ZQ548" s="4"/>
      <c r="ZR548" s="4"/>
      <c r="ZS548" s="4"/>
      <c r="ZT548" s="4"/>
      <c r="ZU548" s="4"/>
      <c r="ZV548" s="4"/>
      <c r="ZW548" s="4"/>
      <c r="ZX548" s="4"/>
      <c r="ZY548" s="4"/>
      <c r="ZZ548" s="4"/>
      <c r="AAA548" s="4"/>
      <c r="AAB548" s="4"/>
      <c r="AAC548" s="4"/>
      <c r="AAD548" s="4"/>
      <c r="AAE548" s="4"/>
      <c r="AAF548" s="4"/>
      <c r="AAG548" s="4"/>
      <c r="AAH548" s="4"/>
      <c r="AAI548" s="4"/>
      <c r="AAJ548" s="4"/>
      <c r="AAK548" s="4"/>
      <c r="AAL548" s="4"/>
      <c r="AAM548" s="4"/>
      <c r="AAN548" s="4"/>
      <c r="AAO548" s="4"/>
      <c r="AAP548" s="4"/>
      <c r="AAQ548" s="4"/>
      <c r="AAR548" s="4"/>
      <c r="AAS548" s="4"/>
      <c r="AAT548" s="4"/>
      <c r="AAU548" s="4"/>
      <c r="AAV548" s="4"/>
      <c r="AAW548" s="4"/>
      <c r="AAX548" s="4"/>
      <c r="AAY548" s="4"/>
      <c r="AAZ548" s="4"/>
      <c r="ABA548" s="4"/>
      <c r="ABB548" s="4"/>
      <c r="ABC548" s="4"/>
      <c r="ABD548" s="4"/>
      <c r="ABE548" s="4"/>
      <c r="ABF548" s="4"/>
      <c r="ABG548" s="4"/>
      <c r="ABH548" s="4"/>
      <c r="ABI548" s="4"/>
      <c r="ABJ548" s="4"/>
      <c r="ABK548" s="4"/>
      <c r="ABL548" s="4"/>
      <c r="ABM548" s="4"/>
      <c r="ABN548" s="4"/>
      <c r="ABO548" s="4"/>
      <c r="ABP548" s="4"/>
      <c r="ABQ548" s="4"/>
      <c r="ABR548" s="4"/>
      <c r="ABS548" s="4"/>
      <c r="ABT548" s="4"/>
      <c r="ABU548" s="4"/>
      <c r="ABV548" s="4"/>
      <c r="ABW548" s="4"/>
      <c r="ABX548" s="4"/>
      <c r="ABY548" s="4"/>
      <c r="ABZ548" s="4"/>
      <c r="ACA548" s="4"/>
      <c r="ACB548" s="4"/>
      <c r="ACC548" s="4"/>
      <c r="ACD548" s="4"/>
      <c r="ACE548" s="4"/>
      <c r="ACF548" s="4"/>
      <c r="ACG548" s="4"/>
      <c r="ACH548" s="4"/>
      <c r="ACI548" s="4"/>
      <c r="ACJ548" s="4"/>
      <c r="ACK548" s="4"/>
      <c r="ACL548" s="4"/>
      <c r="ACM548" s="4"/>
      <c r="ACN548" s="4"/>
      <c r="ACO548" s="4"/>
      <c r="ACP548" s="4"/>
      <c r="ACQ548" s="4"/>
      <c r="ACR548" s="4"/>
      <c r="ACS548" s="4"/>
      <c r="ACT548" s="4"/>
      <c r="ACU548" s="4"/>
      <c r="ACV548" s="4"/>
      <c r="ACW548" s="4"/>
      <c r="ACX548" s="4"/>
      <c r="ACY548" s="4"/>
      <c r="ACZ548" s="4"/>
      <c r="ADA548" s="4"/>
      <c r="ADB548" s="4"/>
      <c r="ADC548" s="4"/>
      <c r="ADD548" s="4"/>
      <c r="ADE548" s="4"/>
      <c r="ADF548" s="4"/>
      <c r="ADG548" s="4"/>
      <c r="ADH548" s="4"/>
      <c r="ADI548" s="4"/>
      <c r="ADJ548" s="4"/>
      <c r="ADK548" s="4"/>
      <c r="ADL548" s="4"/>
      <c r="ADM548" s="4"/>
      <c r="ADN548" s="4"/>
      <c r="ADO548" s="4"/>
      <c r="ADP548" s="4"/>
      <c r="ADQ548" s="4"/>
      <c r="ADR548" s="4"/>
      <c r="ADS548" s="4"/>
      <c r="ADT548" s="4"/>
      <c r="ADU548" s="4"/>
      <c r="ADV548" s="4"/>
      <c r="ADW548" s="4"/>
      <c r="ADX548" s="4"/>
      <c r="ADY548" s="4"/>
      <c r="ADZ548" s="4"/>
      <c r="AEA548" s="4"/>
      <c r="AEB548" s="4"/>
      <c r="AEC548" s="4"/>
      <c r="AED548" s="4"/>
      <c r="AEE548" s="4"/>
      <c r="AEF548" s="4"/>
      <c r="AEG548" s="4"/>
      <c r="AEH548" s="4"/>
      <c r="AEI548" s="4"/>
      <c r="AEJ548" s="4"/>
      <c r="AEK548" s="4"/>
      <c r="AEL548" s="4"/>
      <c r="AEM548" s="4"/>
      <c r="AEN548" s="4"/>
      <c r="AEO548" s="4"/>
      <c r="AEP548" s="4"/>
      <c r="AEQ548" s="4"/>
      <c r="AER548" s="4"/>
      <c r="AES548" s="4"/>
      <c r="AET548" s="4"/>
      <c r="AEU548" s="4"/>
      <c r="AEV548" s="4"/>
    </row>
    <row r="549" spans="1:828" s="58" customFormat="1" ht="19.5" customHeight="1" x14ac:dyDescent="0.2">
      <c r="A549" s="92"/>
      <c r="B549" s="94"/>
      <c r="C549" s="49"/>
      <c r="D549" s="49"/>
      <c r="E549" s="49" t="s">
        <v>60</v>
      </c>
      <c r="F549" s="49" t="s">
        <v>84</v>
      </c>
      <c r="G549" s="49">
        <v>3</v>
      </c>
      <c r="H549" s="67"/>
      <c r="I549" s="49"/>
      <c r="J549" s="59"/>
      <c r="K549" s="61"/>
      <c r="L549" s="62"/>
      <c r="M549" s="59"/>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c r="DE549" s="4"/>
      <c r="DF549" s="4"/>
      <c r="DG549" s="4"/>
      <c r="DH549" s="4"/>
      <c r="DI549" s="4"/>
      <c r="DJ549" s="4"/>
      <c r="DK549" s="4"/>
      <c r="DL549" s="4"/>
      <c r="DM549" s="4"/>
      <c r="DN549" s="4"/>
      <c r="DO549" s="4"/>
      <c r="DP549" s="4"/>
      <c r="DQ549" s="4"/>
      <c r="DR549" s="4"/>
      <c r="DS549" s="4"/>
      <c r="DT549" s="4"/>
      <c r="DU549" s="4"/>
      <c r="DV549" s="4"/>
      <c r="DW549" s="4"/>
      <c r="DX549" s="4"/>
      <c r="DY549" s="4"/>
      <c r="DZ549" s="4"/>
      <c r="EA549" s="4"/>
      <c r="EB549" s="4"/>
      <c r="EC549" s="4"/>
      <c r="ED549" s="4"/>
      <c r="EE549" s="4"/>
      <c r="EF549" s="4"/>
      <c r="EG549" s="4"/>
      <c r="EH549" s="4"/>
      <c r="EI549" s="4"/>
      <c r="EJ549" s="4"/>
      <c r="EK549" s="4"/>
      <c r="EL549" s="4"/>
      <c r="EM549" s="4"/>
      <c r="EN549" s="4"/>
      <c r="EO549" s="4"/>
      <c r="EP549" s="4"/>
      <c r="EQ549" s="4"/>
      <c r="ER549" s="4"/>
      <c r="ES549" s="4"/>
      <c r="ET549" s="4"/>
      <c r="EU549" s="4"/>
      <c r="EV549" s="4"/>
      <c r="EW549" s="4"/>
      <c r="EX549" s="4"/>
      <c r="EY549" s="4"/>
      <c r="EZ549" s="4"/>
      <c r="FA549" s="4"/>
      <c r="FB549" s="4"/>
      <c r="FC549" s="4"/>
      <c r="FD549" s="4"/>
      <c r="FE549" s="4"/>
      <c r="FF549" s="4"/>
      <c r="FG549" s="4"/>
      <c r="FH549" s="4"/>
      <c r="FI549" s="4"/>
      <c r="FJ549" s="4"/>
      <c r="FK549" s="4"/>
      <c r="FL549" s="4"/>
      <c r="FM549" s="4"/>
      <c r="FN549" s="4"/>
      <c r="FO549" s="4"/>
      <c r="FP549" s="4"/>
      <c r="FQ549" s="4"/>
      <c r="FR549" s="4"/>
      <c r="FS549" s="4"/>
      <c r="FT549" s="4"/>
      <c r="FU549" s="4"/>
      <c r="FV549" s="4"/>
      <c r="FW549" s="4"/>
      <c r="FX549" s="4"/>
      <c r="FY549" s="4"/>
      <c r="FZ549" s="4"/>
      <c r="GA549" s="4"/>
      <c r="GB549" s="4"/>
      <c r="GC549" s="4"/>
      <c r="GD549" s="4"/>
      <c r="GE549" s="4"/>
      <c r="GF549" s="4"/>
      <c r="GG549" s="4"/>
      <c r="GH549" s="4"/>
      <c r="GI549" s="4"/>
      <c r="GJ549" s="4"/>
      <c r="GK549" s="4"/>
      <c r="GL549" s="4"/>
      <c r="GM549" s="4"/>
      <c r="GN549" s="4"/>
      <c r="GO549" s="4"/>
      <c r="GP549" s="4"/>
      <c r="GQ549" s="4"/>
      <c r="GR549" s="4"/>
      <c r="GS549" s="4"/>
      <c r="GT549" s="4"/>
      <c r="GU549" s="4"/>
      <c r="GV549" s="4"/>
      <c r="GW549" s="4"/>
      <c r="GX549" s="4"/>
      <c r="GY549" s="4"/>
      <c r="GZ549" s="4"/>
      <c r="HA549" s="4"/>
      <c r="HB549" s="4"/>
      <c r="HC549" s="4"/>
      <c r="HD549" s="4"/>
      <c r="HE549" s="4"/>
      <c r="HF549" s="4"/>
      <c r="HG549" s="4"/>
      <c r="HH549" s="4"/>
      <c r="HI549" s="4"/>
      <c r="HJ549" s="4"/>
      <c r="HK549" s="4"/>
      <c r="HL549" s="4"/>
      <c r="HM549" s="4"/>
      <c r="HN549" s="4"/>
      <c r="HO549" s="4"/>
      <c r="HP549" s="4"/>
      <c r="HQ549" s="4"/>
      <c r="HR549" s="4"/>
      <c r="HS549" s="4"/>
      <c r="HT549" s="4"/>
      <c r="HU549" s="4"/>
      <c r="HV549" s="4"/>
      <c r="HW549" s="4"/>
      <c r="HX549" s="4"/>
      <c r="HY549" s="4"/>
      <c r="HZ549" s="4"/>
      <c r="IA549" s="4"/>
      <c r="IB549" s="4"/>
      <c r="IC549" s="4"/>
      <c r="ID549" s="4"/>
      <c r="IE549" s="4"/>
      <c r="IF549" s="4"/>
      <c r="IG549" s="4"/>
      <c r="IH549" s="4"/>
      <c r="II549" s="4"/>
      <c r="IJ549" s="4"/>
      <c r="IK549" s="4"/>
      <c r="IL549" s="4"/>
      <c r="IM549" s="4"/>
      <c r="IN549" s="4"/>
      <c r="IO549" s="4"/>
      <c r="IP549" s="4"/>
      <c r="IQ549" s="4"/>
      <c r="IR549" s="4"/>
      <c r="IS549" s="4"/>
      <c r="IT549" s="4"/>
      <c r="IU549" s="4"/>
      <c r="IV549" s="4"/>
      <c r="IW549" s="4"/>
      <c r="IX549" s="4"/>
      <c r="IY549" s="4"/>
      <c r="IZ549" s="4"/>
      <c r="JA549" s="4"/>
      <c r="JB549" s="4"/>
      <c r="JC549" s="4"/>
      <c r="JD549" s="4"/>
      <c r="JE549" s="4"/>
      <c r="JF549" s="4"/>
      <c r="JG549" s="4"/>
      <c r="JH549" s="4"/>
      <c r="JI549" s="4"/>
      <c r="JJ549" s="4"/>
      <c r="JK549" s="4"/>
      <c r="JL549" s="4"/>
      <c r="JM549" s="4"/>
      <c r="JN549" s="4"/>
      <c r="JO549" s="4"/>
      <c r="JP549" s="4"/>
      <c r="JQ549" s="4"/>
      <c r="JR549" s="4"/>
      <c r="JS549" s="4"/>
      <c r="JT549" s="4"/>
      <c r="JU549" s="4"/>
      <c r="JV549" s="4"/>
      <c r="JW549" s="4"/>
      <c r="JX549" s="4"/>
      <c r="JY549" s="4"/>
      <c r="JZ549" s="4"/>
      <c r="KA549" s="4"/>
      <c r="KB549" s="4"/>
      <c r="KC549" s="4"/>
      <c r="KD549" s="4"/>
      <c r="KE549" s="4"/>
      <c r="KF549" s="4"/>
      <c r="KG549" s="4"/>
      <c r="KH549" s="4"/>
      <c r="KI549" s="4"/>
      <c r="KJ549" s="4"/>
      <c r="KK549" s="4"/>
      <c r="KL549" s="4"/>
      <c r="KM549" s="4"/>
      <c r="KN549" s="4"/>
      <c r="KO549" s="4"/>
      <c r="KP549" s="4"/>
      <c r="KQ549" s="4"/>
      <c r="KR549" s="4"/>
      <c r="KS549" s="4"/>
      <c r="KT549" s="4"/>
      <c r="KU549" s="4"/>
      <c r="KV549" s="4"/>
      <c r="KW549" s="4"/>
      <c r="KX549" s="4"/>
      <c r="KY549" s="4"/>
      <c r="KZ549" s="4"/>
      <c r="LA549" s="4"/>
      <c r="LB549" s="4"/>
      <c r="LC549" s="4"/>
      <c r="LD549" s="4"/>
      <c r="LE549" s="4"/>
      <c r="LF549" s="4"/>
      <c r="LG549" s="4"/>
      <c r="LH549" s="4"/>
      <c r="LI549" s="4"/>
      <c r="LJ549" s="4"/>
      <c r="LK549" s="4"/>
      <c r="LL549" s="4"/>
      <c r="LM549" s="4"/>
      <c r="LN549" s="4"/>
      <c r="LO549" s="4"/>
      <c r="LP549" s="4"/>
      <c r="LQ549" s="4"/>
      <c r="LR549" s="4"/>
      <c r="LS549" s="4"/>
      <c r="LT549" s="4"/>
      <c r="LU549" s="4"/>
      <c r="LV549" s="4"/>
      <c r="LW549" s="4"/>
      <c r="LX549" s="4"/>
      <c r="LY549" s="4"/>
      <c r="LZ549" s="4"/>
      <c r="MA549" s="4"/>
      <c r="MB549" s="4"/>
      <c r="MC549" s="4"/>
      <c r="MD549" s="4"/>
      <c r="ME549" s="4"/>
      <c r="MF549" s="4"/>
      <c r="MG549" s="4"/>
      <c r="MH549" s="4"/>
      <c r="MI549" s="4"/>
      <c r="MJ549" s="4"/>
      <c r="MK549" s="4"/>
      <c r="ML549" s="4"/>
      <c r="MM549" s="4"/>
      <c r="MN549" s="4"/>
      <c r="MO549" s="4"/>
      <c r="MP549" s="4"/>
      <c r="MQ549" s="4"/>
      <c r="MR549" s="4"/>
      <c r="MS549" s="4"/>
      <c r="MT549" s="4"/>
      <c r="MU549" s="4"/>
      <c r="MV549" s="4"/>
      <c r="MW549" s="4"/>
      <c r="MX549" s="4"/>
      <c r="MY549" s="4"/>
      <c r="MZ549" s="4"/>
      <c r="NA549" s="4"/>
      <c r="NB549" s="4"/>
      <c r="NC549" s="4"/>
      <c r="ND549" s="4"/>
      <c r="NE549" s="4"/>
      <c r="NF549" s="4"/>
      <c r="NG549" s="4"/>
      <c r="NH549" s="4"/>
      <c r="NI549" s="4"/>
      <c r="NJ549" s="4"/>
      <c r="NK549" s="4"/>
      <c r="NL549" s="4"/>
      <c r="NM549" s="4"/>
      <c r="NN549" s="4"/>
      <c r="NO549" s="4"/>
      <c r="NP549" s="4"/>
      <c r="NQ549" s="4"/>
      <c r="NR549" s="4"/>
      <c r="NS549" s="4"/>
      <c r="NT549" s="4"/>
      <c r="NU549" s="4"/>
      <c r="NV549" s="4"/>
      <c r="NW549" s="4"/>
      <c r="NX549" s="4"/>
      <c r="NY549" s="4"/>
      <c r="NZ549" s="4"/>
      <c r="OA549" s="4"/>
      <c r="OB549" s="4"/>
      <c r="OC549" s="4"/>
      <c r="OD549" s="4"/>
      <c r="OE549" s="4"/>
      <c r="OF549" s="4"/>
      <c r="OG549" s="4"/>
      <c r="OH549" s="4"/>
      <c r="OI549" s="4"/>
      <c r="OJ549" s="4"/>
      <c r="OK549" s="4"/>
      <c r="OL549" s="4"/>
      <c r="OM549" s="4"/>
      <c r="ON549" s="4"/>
      <c r="OO549" s="4"/>
      <c r="OP549" s="4"/>
      <c r="OQ549" s="4"/>
      <c r="OR549" s="4"/>
      <c r="OS549" s="4"/>
      <c r="OT549" s="4"/>
      <c r="OU549" s="4"/>
      <c r="OV549" s="4"/>
      <c r="OW549" s="4"/>
      <c r="OX549" s="4"/>
      <c r="OY549" s="4"/>
      <c r="OZ549" s="4"/>
      <c r="PA549" s="4"/>
      <c r="PB549" s="4"/>
      <c r="PC549" s="4"/>
      <c r="PD549" s="4"/>
      <c r="PE549" s="4"/>
      <c r="PF549" s="4"/>
      <c r="PG549" s="4"/>
      <c r="PH549" s="4"/>
      <c r="PI549" s="4"/>
      <c r="PJ549" s="4"/>
      <c r="PK549" s="4"/>
      <c r="PL549" s="4"/>
      <c r="PM549" s="4"/>
      <c r="PN549" s="4"/>
      <c r="PO549" s="4"/>
      <c r="PP549" s="4"/>
      <c r="PQ549" s="4"/>
      <c r="PR549" s="4"/>
      <c r="PS549" s="4"/>
      <c r="PT549" s="4"/>
      <c r="PU549" s="4"/>
      <c r="PV549" s="4"/>
      <c r="PW549" s="4"/>
      <c r="PX549" s="4"/>
      <c r="PY549" s="4"/>
      <c r="PZ549" s="4"/>
      <c r="QA549" s="4"/>
      <c r="QB549" s="4"/>
      <c r="QC549" s="4"/>
      <c r="QD549" s="4"/>
      <c r="QE549" s="4"/>
      <c r="QF549" s="4"/>
      <c r="QG549" s="4"/>
      <c r="QH549" s="4"/>
      <c r="QI549" s="4"/>
      <c r="QJ549" s="4"/>
      <c r="QK549" s="4"/>
      <c r="QL549" s="4"/>
      <c r="QM549" s="4"/>
      <c r="QN549" s="4"/>
      <c r="QO549" s="4"/>
      <c r="QP549" s="4"/>
      <c r="QQ549" s="4"/>
      <c r="QR549" s="4"/>
      <c r="QS549" s="4"/>
      <c r="QT549" s="4"/>
      <c r="QU549" s="4"/>
      <c r="QV549" s="4"/>
      <c r="QW549" s="4"/>
      <c r="QX549" s="4"/>
      <c r="QY549" s="4"/>
      <c r="QZ549" s="4"/>
      <c r="RA549" s="4"/>
      <c r="RB549" s="4"/>
      <c r="RC549" s="4"/>
      <c r="RD549" s="4"/>
      <c r="RE549" s="4"/>
      <c r="RF549" s="4"/>
      <c r="RG549" s="4"/>
      <c r="RH549" s="4"/>
      <c r="RI549" s="4"/>
      <c r="RJ549" s="4"/>
      <c r="RK549" s="4"/>
      <c r="RL549" s="4"/>
      <c r="RM549" s="4"/>
      <c r="RN549" s="4"/>
      <c r="RO549" s="4"/>
      <c r="RP549" s="4"/>
      <c r="RQ549" s="4"/>
      <c r="RR549" s="4"/>
      <c r="RS549" s="4"/>
      <c r="RT549" s="4"/>
      <c r="RU549" s="4"/>
      <c r="RV549" s="4"/>
      <c r="RW549" s="4"/>
      <c r="RX549" s="4"/>
      <c r="RY549" s="4"/>
      <c r="RZ549" s="4"/>
      <c r="SA549" s="4"/>
      <c r="SB549" s="4"/>
      <c r="SC549" s="4"/>
      <c r="SD549" s="4"/>
      <c r="SE549" s="4"/>
      <c r="SF549" s="4"/>
      <c r="SG549" s="4"/>
      <c r="SH549" s="4"/>
      <c r="SI549" s="4"/>
      <c r="SJ549" s="4"/>
      <c r="SK549" s="4"/>
      <c r="SL549" s="4"/>
      <c r="SM549" s="4"/>
      <c r="SN549" s="4"/>
      <c r="SO549" s="4"/>
      <c r="SP549" s="4"/>
      <c r="SQ549" s="4"/>
      <c r="SR549" s="4"/>
      <c r="SS549" s="4"/>
      <c r="ST549" s="4"/>
      <c r="SU549" s="4"/>
      <c r="SV549" s="4"/>
      <c r="SW549" s="4"/>
      <c r="SX549" s="4"/>
      <c r="SY549" s="4"/>
      <c r="SZ549" s="4"/>
      <c r="TA549" s="4"/>
      <c r="TB549" s="4"/>
      <c r="TC549" s="4"/>
      <c r="TD549" s="4"/>
      <c r="TE549" s="4"/>
      <c r="TF549" s="4"/>
      <c r="TG549" s="4"/>
      <c r="TH549" s="4"/>
      <c r="TI549" s="4"/>
      <c r="TJ549" s="4"/>
      <c r="TK549" s="4"/>
      <c r="TL549" s="4"/>
      <c r="TM549" s="4"/>
      <c r="TN549" s="4"/>
      <c r="TO549" s="4"/>
      <c r="TP549" s="4"/>
      <c r="TQ549" s="4"/>
      <c r="TR549" s="4"/>
      <c r="TS549" s="4"/>
      <c r="TT549" s="4"/>
      <c r="TU549" s="4"/>
      <c r="TV549" s="4"/>
      <c r="TW549" s="4"/>
      <c r="TX549" s="4"/>
      <c r="TY549" s="4"/>
      <c r="TZ549" s="4"/>
      <c r="UA549" s="4"/>
      <c r="UB549" s="4"/>
      <c r="UC549" s="4"/>
      <c r="UD549" s="4"/>
      <c r="UE549" s="4"/>
      <c r="UF549" s="4"/>
      <c r="UG549" s="4"/>
      <c r="UH549" s="4"/>
      <c r="UI549" s="4"/>
      <c r="UJ549" s="4"/>
      <c r="UK549" s="4"/>
      <c r="UL549" s="4"/>
      <c r="UM549" s="4"/>
      <c r="UN549" s="4"/>
      <c r="UO549" s="4"/>
      <c r="UP549" s="4"/>
      <c r="UQ549" s="4"/>
      <c r="UR549" s="4"/>
      <c r="US549" s="4"/>
      <c r="UT549" s="4"/>
      <c r="UU549" s="4"/>
      <c r="UV549" s="4"/>
      <c r="UW549" s="4"/>
      <c r="UX549" s="4"/>
      <c r="UY549" s="4"/>
      <c r="UZ549" s="4"/>
      <c r="VA549" s="4"/>
      <c r="VB549" s="4"/>
      <c r="VC549" s="4"/>
      <c r="VD549" s="4"/>
      <c r="VE549" s="4"/>
      <c r="VF549" s="4"/>
      <c r="VG549" s="4"/>
      <c r="VH549" s="4"/>
      <c r="VI549" s="4"/>
      <c r="VJ549" s="4"/>
      <c r="VK549" s="4"/>
      <c r="VL549" s="4"/>
      <c r="VM549" s="4"/>
      <c r="VN549" s="4"/>
      <c r="VO549" s="4"/>
      <c r="VP549" s="4"/>
      <c r="VQ549" s="4"/>
      <c r="VR549" s="4"/>
      <c r="VS549" s="4"/>
      <c r="VT549" s="4"/>
      <c r="VU549" s="4"/>
      <c r="VV549" s="4"/>
      <c r="VW549" s="4"/>
      <c r="VX549" s="4"/>
      <c r="VY549" s="4"/>
      <c r="VZ549" s="4"/>
      <c r="WA549" s="4"/>
      <c r="WB549" s="4"/>
      <c r="WC549" s="4"/>
      <c r="WD549" s="4"/>
      <c r="WE549" s="4"/>
      <c r="WF549" s="4"/>
      <c r="WG549" s="4"/>
      <c r="WH549" s="4"/>
      <c r="WI549" s="4"/>
      <c r="WJ549" s="4"/>
      <c r="WK549" s="4"/>
      <c r="WL549" s="4"/>
      <c r="WM549" s="4"/>
      <c r="WN549" s="4"/>
      <c r="WO549" s="4"/>
      <c r="WP549" s="4"/>
      <c r="WQ549" s="4"/>
      <c r="WR549" s="4"/>
      <c r="WS549" s="4"/>
      <c r="WT549" s="4"/>
      <c r="WU549" s="4"/>
      <c r="WV549" s="4"/>
      <c r="WW549" s="4"/>
      <c r="WX549" s="4"/>
      <c r="WY549" s="4"/>
      <c r="WZ549" s="4"/>
      <c r="XA549" s="4"/>
      <c r="XB549" s="4"/>
      <c r="XC549" s="4"/>
      <c r="XD549" s="4"/>
      <c r="XE549" s="4"/>
      <c r="XF549" s="4"/>
      <c r="XG549" s="4"/>
      <c r="XH549" s="4"/>
      <c r="XI549" s="4"/>
      <c r="XJ549" s="4"/>
      <c r="XK549" s="4"/>
      <c r="XL549" s="4"/>
      <c r="XM549" s="4"/>
      <c r="XN549" s="4"/>
      <c r="XO549" s="4"/>
      <c r="XP549" s="4"/>
      <c r="XQ549" s="4"/>
      <c r="XR549" s="4"/>
      <c r="XS549" s="4"/>
      <c r="XT549" s="4"/>
      <c r="XU549" s="4"/>
      <c r="XV549" s="4"/>
      <c r="XW549" s="4"/>
      <c r="XX549" s="4"/>
      <c r="XY549" s="4"/>
      <c r="XZ549" s="4"/>
      <c r="YA549" s="4"/>
      <c r="YB549" s="4"/>
      <c r="YC549" s="4"/>
      <c r="YD549" s="4"/>
      <c r="YE549" s="4"/>
      <c r="YF549" s="4"/>
      <c r="YG549" s="4"/>
      <c r="YH549" s="4"/>
      <c r="YI549" s="4"/>
      <c r="YJ549" s="4"/>
      <c r="YK549" s="4"/>
      <c r="YL549" s="4"/>
      <c r="YM549" s="4"/>
      <c r="YN549" s="4"/>
      <c r="YO549" s="4"/>
      <c r="YP549" s="4"/>
      <c r="YQ549" s="4"/>
      <c r="YR549" s="4"/>
      <c r="YS549" s="4"/>
      <c r="YT549" s="4"/>
      <c r="YU549" s="4"/>
      <c r="YV549" s="4"/>
      <c r="YW549" s="4"/>
      <c r="YX549" s="4"/>
      <c r="YY549" s="4"/>
      <c r="YZ549" s="4"/>
      <c r="ZA549" s="4"/>
      <c r="ZB549" s="4"/>
      <c r="ZC549" s="4"/>
      <c r="ZD549" s="4"/>
      <c r="ZE549" s="4"/>
      <c r="ZF549" s="4"/>
      <c r="ZG549" s="4"/>
      <c r="ZH549" s="4"/>
      <c r="ZI549" s="4"/>
      <c r="ZJ549" s="4"/>
      <c r="ZK549" s="4"/>
      <c r="ZL549" s="4"/>
      <c r="ZM549" s="4"/>
      <c r="ZN549" s="4"/>
      <c r="ZO549" s="4"/>
      <c r="ZP549" s="4"/>
      <c r="ZQ549" s="4"/>
      <c r="ZR549" s="4"/>
      <c r="ZS549" s="4"/>
      <c r="ZT549" s="4"/>
      <c r="ZU549" s="4"/>
      <c r="ZV549" s="4"/>
      <c r="ZW549" s="4"/>
      <c r="ZX549" s="4"/>
      <c r="ZY549" s="4"/>
      <c r="ZZ549" s="4"/>
      <c r="AAA549" s="4"/>
      <c r="AAB549" s="4"/>
      <c r="AAC549" s="4"/>
      <c r="AAD549" s="4"/>
      <c r="AAE549" s="4"/>
      <c r="AAF549" s="4"/>
      <c r="AAG549" s="4"/>
      <c r="AAH549" s="4"/>
      <c r="AAI549" s="4"/>
      <c r="AAJ549" s="4"/>
      <c r="AAK549" s="4"/>
      <c r="AAL549" s="4"/>
      <c r="AAM549" s="4"/>
      <c r="AAN549" s="4"/>
      <c r="AAO549" s="4"/>
      <c r="AAP549" s="4"/>
      <c r="AAQ549" s="4"/>
      <c r="AAR549" s="4"/>
      <c r="AAS549" s="4"/>
      <c r="AAT549" s="4"/>
      <c r="AAU549" s="4"/>
      <c r="AAV549" s="4"/>
      <c r="AAW549" s="4"/>
      <c r="AAX549" s="4"/>
      <c r="AAY549" s="4"/>
      <c r="AAZ549" s="4"/>
      <c r="ABA549" s="4"/>
      <c r="ABB549" s="4"/>
      <c r="ABC549" s="4"/>
      <c r="ABD549" s="4"/>
      <c r="ABE549" s="4"/>
      <c r="ABF549" s="4"/>
      <c r="ABG549" s="4"/>
      <c r="ABH549" s="4"/>
      <c r="ABI549" s="4"/>
      <c r="ABJ549" s="4"/>
      <c r="ABK549" s="4"/>
      <c r="ABL549" s="4"/>
      <c r="ABM549" s="4"/>
      <c r="ABN549" s="4"/>
      <c r="ABO549" s="4"/>
      <c r="ABP549" s="4"/>
      <c r="ABQ549" s="4"/>
      <c r="ABR549" s="4"/>
      <c r="ABS549" s="4"/>
      <c r="ABT549" s="4"/>
      <c r="ABU549" s="4"/>
      <c r="ABV549" s="4"/>
      <c r="ABW549" s="4"/>
      <c r="ABX549" s="4"/>
      <c r="ABY549" s="4"/>
      <c r="ABZ549" s="4"/>
      <c r="ACA549" s="4"/>
      <c r="ACB549" s="4"/>
      <c r="ACC549" s="4"/>
      <c r="ACD549" s="4"/>
      <c r="ACE549" s="4"/>
      <c r="ACF549" s="4"/>
      <c r="ACG549" s="4"/>
      <c r="ACH549" s="4"/>
      <c r="ACI549" s="4"/>
      <c r="ACJ549" s="4"/>
      <c r="ACK549" s="4"/>
      <c r="ACL549" s="4"/>
      <c r="ACM549" s="4"/>
      <c r="ACN549" s="4"/>
      <c r="ACO549" s="4"/>
      <c r="ACP549" s="4"/>
      <c r="ACQ549" s="4"/>
      <c r="ACR549" s="4"/>
      <c r="ACS549" s="4"/>
      <c r="ACT549" s="4"/>
      <c r="ACU549" s="4"/>
      <c r="ACV549" s="4"/>
      <c r="ACW549" s="4"/>
      <c r="ACX549" s="4"/>
      <c r="ACY549" s="4"/>
      <c r="ACZ549" s="4"/>
      <c r="ADA549" s="4"/>
      <c r="ADB549" s="4"/>
      <c r="ADC549" s="4"/>
      <c r="ADD549" s="4"/>
      <c r="ADE549" s="4"/>
      <c r="ADF549" s="4"/>
      <c r="ADG549" s="4"/>
      <c r="ADH549" s="4"/>
      <c r="ADI549" s="4"/>
      <c r="ADJ549" s="4"/>
      <c r="ADK549" s="4"/>
      <c r="ADL549" s="4"/>
      <c r="ADM549" s="4"/>
      <c r="ADN549" s="4"/>
      <c r="ADO549" s="4"/>
      <c r="ADP549" s="4"/>
      <c r="ADQ549" s="4"/>
      <c r="ADR549" s="4"/>
      <c r="ADS549" s="4"/>
      <c r="ADT549" s="4"/>
      <c r="ADU549" s="4"/>
      <c r="ADV549" s="4"/>
      <c r="ADW549" s="4"/>
      <c r="ADX549" s="4"/>
      <c r="ADY549" s="4"/>
      <c r="ADZ549" s="4"/>
      <c r="AEA549" s="4"/>
      <c r="AEB549" s="4"/>
      <c r="AEC549" s="4"/>
      <c r="AED549" s="4"/>
      <c r="AEE549" s="4"/>
      <c r="AEF549" s="4"/>
      <c r="AEG549" s="4"/>
      <c r="AEH549" s="4"/>
      <c r="AEI549" s="4"/>
      <c r="AEJ549" s="4"/>
      <c r="AEK549" s="4"/>
      <c r="AEL549" s="4"/>
      <c r="AEM549" s="4"/>
      <c r="AEN549" s="4"/>
      <c r="AEO549" s="4"/>
      <c r="AEP549" s="4"/>
      <c r="AEQ549" s="4"/>
      <c r="AER549" s="4"/>
      <c r="AES549" s="4"/>
      <c r="AET549" s="4"/>
      <c r="AEU549" s="4"/>
      <c r="AEV549" s="4"/>
    </row>
    <row r="550" spans="1:828" s="58" customFormat="1" ht="19.5" customHeight="1" x14ac:dyDescent="0.2">
      <c r="A550" s="92"/>
      <c r="B550" s="94"/>
      <c r="C550" s="49"/>
      <c r="D550" s="49"/>
      <c r="E550" s="49" t="s">
        <v>42</v>
      </c>
      <c r="F550" s="49" t="s">
        <v>84</v>
      </c>
      <c r="G550" s="49">
        <v>6</v>
      </c>
      <c r="H550" s="67"/>
      <c r="I550" s="49"/>
      <c r="J550" s="59"/>
      <c r="K550" s="61"/>
      <c r="L550" s="62"/>
      <c r="M550" s="59"/>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c r="CW550" s="4"/>
      <c r="CX550" s="4"/>
      <c r="CY550" s="4"/>
      <c r="CZ550" s="4"/>
      <c r="DA550" s="4"/>
      <c r="DB550" s="4"/>
      <c r="DC550" s="4"/>
      <c r="DD550" s="4"/>
      <c r="DE550" s="4"/>
      <c r="DF550" s="4"/>
      <c r="DG550" s="4"/>
      <c r="DH550" s="4"/>
      <c r="DI550" s="4"/>
      <c r="DJ550" s="4"/>
      <c r="DK550" s="4"/>
      <c r="DL550" s="4"/>
      <c r="DM550" s="4"/>
      <c r="DN550" s="4"/>
      <c r="DO550" s="4"/>
      <c r="DP550" s="4"/>
      <c r="DQ550" s="4"/>
      <c r="DR550" s="4"/>
      <c r="DS550" s="4"/>
      <c r="DT550" s="4"/>
      <c r="DU550" s="4"/>
      <c r="DV550" s="4"/>
      <c r="DW550" s="4"/>
      <c r="DX550" s="4"/>
      <c r="DY550" s="4"/>
      <c r="DZ550" s="4"/>
      <c r="EA550" s="4"/>
      <c r="EB550" s="4"/>
      <c r="EC550" s="4"/>
      <c r="ED550" s="4"/>
      <c r="EE550" s="4"/>
      <c r="EF550" s="4"/>
      <c r="EG550" s="4"/>
      <c r="EH550" s="4"/>
      <c r="EI550" s="4"/>
      <c r="EJ550" s="4"/>
      <c r="EK550" s="4"/>
      <c r="EL550" s="4"/>
      <c r="EM550" s="4"/>
      <c r="EN550" s="4"/>
      <c r="EO550" s="4"/>
      <c r="EP550" s="4"/>
      <c r="EQ550" s="4"/>
      <c r="ER550" s="4"/>
      <c r="ES550" s="4"/>
      <c r="ET550" s="4"/>
      <c r="EU550" s="4"/>
      <c r="EV550" s="4"/>
      <c r="EW550" s="4"/>
      <c r="EX550" s="4"/>
      <c r="EY550" s="4"/>
      <c r="EZ550" s="4"/>
      <c r="FA550" s="4"/>
      <c r="FB550" s="4"/>
      <c r="FC550" s="4"/>
      <c r="FD550" s="4"/>
      <c r="FE550" s="4"/>
      <c r="FF550" s="4"/>
      <c r="FG550" s="4"/>
      <c r="FH550" s="4"/>
      <c r="FI550" s="4"/>
      <c r="FJ550" s="4"/>
      <c r="FK550" s="4"/>
      <c r="FL550" s="4"/>
      <c r="FM550" s="4"/>
      <c r="FN550" s="4"/>
      <c r="FO550" s="4"/>
      <c r="FP550" s="4"/>
      <c r="FQ550" s="4"/>
      <c r="FR550" s="4"/>
      <c r="FS550" s="4"/>
      <c r="FT550" s="4"/>
      <c r="FU550" s="4"/>
      <c r="FV550" s="4"/>
      <c r="FW550" s="4"/>
      <c r="FX550" s="4"/>
      <c r="FY550" s="4"/>
      <c r="FZ550" s="4"/>
      <c r="GA550" s="4"/>
      <c r="GB550" s="4"/>
      <c r="GC550" s="4"/>
      <c r="GD550" s="4"/>
      <c r="GE550" s="4"/>
      <c r="GF550" s="4"/>
      <c r="GG550" s="4"/>
      <c r="GH550" s="4"/>
      <c r="GI550" s="4"/>
      <c r="GJ550" s="4"/>
      <c r="GK550" s="4"/>
      <c r="GL550" s="4"/>
      <c r="GM550" s="4"/>
      <c r="GN550" s="4"/>
      <c r="GO550" s="4"/>
      <c r="GP550" s="4"/>
      <c r="GQ550" s="4"/>
      <c r="GR550" s="4"/>
      <c r="GS550" s="4"/>
      <c r="GT550" s="4"/>
      <c r="GU550" s="4"/>
      <c r="GV550" s="4"/>
      <c r="GW550" s="4"/>
      <c r="GX550" s="4"/>
      <c r="GY550" s="4"/>
      <c r="GZ550" s="4"/>
      <c r="HA550" s="4"/>
      <c r="HB550" s="4"/>
      <c r="HC550" s="4"/>
      <c r="HD550" s="4"/>
      <c r="HE550" s="4"/>
      <c r="HF550" s="4"/>
      <c r="HG550" s="4"/>
      <c r="HH550" s="4"/>
      <c r="HI550" s="4"/>
      <c r="HJ550" s="4"/>
      <c r="HK550" s="4"/>
      <c r="HL550" s="4"/>
      <c r="HM550" s="4"/>
      <c r="HN550" s="4"/>
      <c r="HO550" s="4"/>
      <c r="HP550" s="4"/>
      <c r="HQ550" s="4"/>
      <c r="HR550" s="4"/>
      <c r="HS550" s="4"/>
      <c r="HT550" s="4"/>
      <c r="HU550" s="4"/>
      <c r="HV550" s="4"/>
      <c r="HW550" s="4"/>
      <c r="HX550" s="4"/>
      <c r="HY550" s="4"/>
      <c r="HZ550" s="4"/>
      <c r="IA550" s="4"/>
      <c r="IB550" s="4"/>
      <c r="IC550" s="4"/>
      <c r="ID550" s="4"/>
      <c r="IE550" s="4"/>
      <c r="IF550" s="4"/>
      <c r="IG550" s="4"/>
      <c r="IH550" s="4"/>
      <c r="II550" s="4"/>
      <c r="IJ550" s="4"/>
      <c r="IK550" s="4"/>
      <c r="IL550" s="4"/>
      <c r="IM550" s="4"/>
      <c r="IN550" s="4"/>
      <c r="IO550" s="4"/>
      <c r="IP550" s="4"/>
      <c r="IQ550" s="4"/>
      <c r="IR550" s="4"/>
      <c r="IS550" s="4"/>
      <c r="IT550" s="4"/>
      <c r="IU550" s="4"/>
      <c r="IV550" s="4"/>
      <c r="IW550" s="4"/>
      <c r="IX550" s="4"/>
      <c r="IY550" s="4"/>
      <c r="IZ550" s="4"/>
      <c r="JA550" s="4"/>
      <c r="JB550" s="4"/>
      <c r="JC550" s="4"/>
      <c r="JD550" s="4"/>
      <c r="JE550" s="4"/>
      <c r="JF550" s="4"/>
      <c r="JG550" s="4"/>
      <c r="JH550" s="4"/>
      <c r="JI550" s="4"/>
      <c r="JJ550" s="4"/>
      <c r="JK550" s="4"/>
      <c r="JL550" s="4"/>
      <c r="JM550" s="4"/>
      <c r="JN550" s="4"/>
      <c r="JO550" s="4"/>
      <c r="JP550" s="4"/>
      <c r="JQ550" s="4"/>
      <c r="JR550" s="4"/>
      <c r="JS550" s="4"/>
      <c r="JT550" s="4"/>
      <c r="JU550" s="4"/>
      <c r="JV550" s="4"/>
      <c r="JW550" s="4"/>
      <c r="JX550" s="4"/>
      <c r="JY550" s="4"/>
      <c r="JZ550" s="4"/>
      <c r="KA550" s="4"/>
      <c r="KB550" s="4"/>
      <c r="KC550" s="4"/>
      <c r="KD550" s="4"/>
      <c r="KE550" s="4"/>
      <c r="KF550" s="4"/>
      <c r="KG550" s="4"/>
      <c r="KH550" s="4"/>
      <c r="KI550" s="4"/>
      <c r="KJ550" s="4"/>
      <c r="KK550" s="4"/>
      <c r="KL550" s="4"/>
      <c r="KM550" s="4"/>
      <c r="KN550" s="4"/>
      <c r="KO550" s="4"/>
      <c r="KP550" s="4"/>
      <c r="KQ550" s="4"/>
      <c r="KR550" s="4"/>
      <c r="KS550" s="4"/>
      <c r="KT550" s="4"/>
      <c r="KU550" s="4"/>
      <c r="KV550" s="4"/>
      <c r="KW550" s="4"/>
      <c r="KX550" s="4"/>
      <c r="KY550" s="4"/>
      <c r="KZ550" s="4"/>
      <c r="LA550" s="4"/>
      <c r="LB550" s="4"/>
      <c r="LC550" s="4"/>
      <c r="LD550" s="4"/>
      <c r="LE550" s="4"/>
      <c r="LF550" s="4"/>
      <c r="LG550" s="4"/>
      <c r="LH550" s="4"/>
      <c r="LI550" s="4"/>
      <c r="LJ550" s="4"/>
      <c r="LK550" s="4"/>
      <c r="LL550" s="4"/>
      <c r="LM550" s="4"/>
      <c r="LN550" s="4"/>
      <c r="LO550" s="4"/>
      <c r="LP550" s="4"/>
      <c r="LQ550" s="4"/>
      <c r="LR550" s="4"/>
      <c r="LS550" s="4"/>
      <c r="LT550" s="4"/>
      <c r="LU550" s="4"/>
      <c r="LV550" s="4"/>
      <c r="LW550" s="4"/>
      <c r="LX550" s="4"/>
      <c r="LY550" s="4"/>
      <c r="LZ550" s="4"/>
      <c r="MA550" s="4"/>
      <c r="MB550" s="4"/>
      <c r="MC550" s="4"/>
      <c r="MD550" s="4"/>
      <c r="ME550" s="4"/>
      <c r="MF550" s="4"/>
      <c r="MG550" s="4"/>
      <c r="MH550" s="4"/>
      <c r="MI550" s="4"/>
      <c r="MJ550" s="4"/>
      <c r="MK550" s="4"/>
      <c r="ML550" s="4"/>
      <c r="MM550" s="4"/>
      <c r="MN550" s="4"/>
      <c r="MO550" s="4"/>
      <c r="MP550" s="4"/>
      <c r="MQ550" s="4"/>
      <c r="MR550" s="4"/>
      <c r="MS550" s="4"/>
      <c r="MT550" s="4"/>
      <c r="MU550" s="4"/>
      <c r="MV550" s="4"/>
      <c r="MW550" s="4"/>
      <c r="MX550" s="4"/>
      <c r="MY550" s="4"/>
      <c r="MZ550" s="4"/>
      <c r="NA550" s="4"/>
      <c r="NB550" s="4"/>
      <c r="NC550" s="4"/>
      <c r="ND550" s="4"/>
      <c r="NE550" s="4"/>
      <c r="NF550" s="4"/>
      <c r="NG550" s="4"/>
      <c r="NH550" s="4"/>
      <c r="NI550" s="4"/>
      <c r="NJ550" s="4"/>
      <c r="NK550" s="4"/>
      <c r="NL550" s="4"/>
      <c r="NM550" s="4"/>
      <c r="NN550" s="4"/>
      <c r="NO550" s="4"/>
      <c r="NP550" s="4"/>
      <c r="NQ550" s="4"/>
      <c r="NR550" s="4"/>
      <c r="NS550" s="4"/>
      <c r="NT550" s="4"/>
      <c r="NU550" s="4"/>
      <c r="NV550" s="4"/>
      <c r="NW550" s="4"/>
      <c r="NX550" s="4"/>
      <c r="NY550" s="4"/>
      <c r="NZ550" s="4"/>
      <c r="OA550" s="4"/>
      <c r="OB550" s="4"/>
      <c r="OC550" s="4"/>
      <c r="OD550" s="4"/>
      <c r="OE550" s="4"/>
      <c r="OF550" s="4"/>
      <c r="OG550" s="4"/>
      <c r="OH550" s="4"/>
      <c r="OI550" s="4"/>
      <c r="OJ550" s="4"/>
      <c r="OK550" s="4"/>
      <c r="OL550" s="4"/>
      <c r="OM550" s="4"/>
      <c r="ON550" s="4"/>
      <c r="OO550" s="4"/>
      <c r="OP550" s="4"/>
      <c r="OQ550" s="4"/>
      <c r="OR550" s="4"/>
      <c r="OS550" s="4"/>
      <c r="OT550" s="4"/>
      <c r="OU550" s="4"/>
      <c r="OV550" s="4"/>
      <c r="OW550" s="4"/>
      <c r="OX550" s="4"/>
      <c r="OY550" s="4"/>
      <c r="OZ550" s="4"/>
      <c r="PA550" s="4"/>
      <c r="PB550" s="4"/>
      <c r="PC550" s="4"/>
      <c r="PD550" s="4"/>
      <c r="PE550" s="4"/>
      <c r="PF550" s="4"/>
      <c r="PG550" s="4"/>
      <c r="PH550" s="4"/>
      <c r="PI550" s="4"/>
      <c r="PJ550" s="4"/>
      <c r="PK550" s="4"/>
      <c r="PL550" s="4"/>
      <c r="PM550" s="4"/>
      <c r="PN550" s="4"/>
      <c r="PO550" s="4"/>
      <c r="PP550" s="4"/>
      <c r="PQ550" s="4"/>
      <c r="PR550" s="4"/>
      <c r="PS550" s="4"/>
      <c r="PT550" s="4"/>
      <c r="PU550" s="4"/>
      <c r="PV550" s="4"/>
      <c r="PW550" s="4"/>
      <c r="PX550" s="4"/>
      <c r="PY550" s="4"/>
      <c r="PZ550" s="4"/>
      <c r="QA550" s="4"/>
      <c r="QB550" s="4"/>
      <c r="QC550" s="4"/>
      <c r="QD550" s="4"/>
      <c r="QE550" s="4"/>
      <c r="QF550" s="4"/>
      <c r="QG550" s="4"/>
      <c r="QH550" s="4"/>
      <c r="QI550" s="4"/>
      <c r="QJ550" s="4"/>
      <c r="QK550" s="4"/>
      <c r="QL550" s="4"/>
      <c r="QM550" s="4"/>
      <c r="QN550" s="4"/>
      <c r="QO550" s="4"/>
      <c r="QP550" s="4"/>
      <c r="QQ550" s="4"/>
      <c r="QR550" s="4"/>
      <c r="QS550" s="4"/>
      <c r="QT550" s="4"/>
      <c r="QU550" s="4"/>
      <c r="QV550" s="4"/>
      <c r="QW550" s="4"/>
      <c r="QX550" s="4"/>
      <c r="QY550" s="4"/>
      <c r="QZ550" s="4"/>
      <c r="RA550" s="4"/>
      <c r="RB550" s="4"/>
      <c r="RC550" s="4"/>
      <c r="RD550" s="4"/>
      <c r="RE550" s="4"/>
      <c r="RF550" s="4"/>
      <c r="RG550" s="4"/>
      <c r="RH550" s="4"/>
      <c r="RI550" s="4"/>
      <c r="RJ550" s="4"/>
      <c r="RK550" s="4"/>
      <c r="RL550" s="4"/>
      <c r="RM550" s="4"/>
      <c r="RN550" s="4"/>
      <c r="RO550" s="4"/>
      <c r="RP550" s="4"/>
      <c r="RQ550" s="4"/>
      <c r="RR550" s="4"/>
      <c r="RS550" s="4"/>
      <c r="RT550" s="4"/>
      <c r="RU550" s="4"/>
      <c r="RV550" s="4"/>
      <c r="RW550" s="4"/>
      <c r="RX550" s="4"/>
      <c r="RY550" s="4"/>
      <c r="RZ550" s="4"/>
      <c r="SA550" s="4"/>
      <c r="SB550" s="4"/>
      <c r="SC550" s="4"/>
      <c r="SD550" s="4"/>
      <c r="SE550" s="4"/>
      <c r="SF550" s="4"/>
      <c r="SG550" s="4"/>
      <c r="SH550" s="4"/>
      <c r="SI550" s="4"/>
      <c r="SJ550" s="4"/>
      <c r="SK550" s="4"/>
      <c r="SL550" s="4"/>
      <c r="SM550" s="4"/>
      <c r="SN550" s="4"/>
      <c r="SO550" s="4"/>
      <c r="SP550" s="4"/>
      <c r="SQ550" s="4"/>
      <c r="SR550" s="4"/>
      <c r="SS550" s="4"/>
      <c r="ST550" s="4"/>
      <c r="SU550" s="4"/>
      <c r="SV550" s="4"/>
      <c r="SW550" s="4"/>
      <c r="SX550" s="4"/>
      <c r="SY550" s="4"/>
      <c r="SZ550" s="4"/>
      <c r="TA550" s="4"/>
      <c r="TB550" s="4"/>
      <c r="TC550" s="4"/>
      <c r="TD550" s="4"/>
      <c r="TE550" s="4"/>
      <c r="TF550" s="4"/>
      <c r="TG550" s="4"/>
      <c r="TH550" s="4"/>
      <c r="TI550" s="4"/>
      <c r="TJ550" s="4"/>
      <c r="TK550" s="4"/>
      <c r="TL550" s="4"/>
      <c r="TM550" s="4"/>
      <c r="TN550" s="4"/>
      <c r="TO550" s="4"/>
      <c r="TP550" s="4"/>
      <c r="TQ550" s="4"/>
      <c r="TR550" s="4"/>
      <c r="TS550" s="4"/>
      <c r="TT550" s="4"/>
      <c r="TU550" s="4"/>
      <c r="TV550" s="4"/>
      <c r="TW550" s="4"/>
      <c r="TX550" s="4"/>
      <c r="TY550" s="4"/>
      <c r="TZ550" s="4"/>
      <c r="UA550" s="4"/>
      <c r="UB550" s="4"/>
      <c r="UC550" s="4"/>
      <c r="UD550" s="4"/>
      <c r="UE550" s="4"/>
      <c r="UF550" s="4"/>
      <c r="UG550" s="4"/>
      <c r="UH550" s="4"/>
      <c r="UI550" s="4"/>
      <c r="UJ550" s="4"/>
      <c r="UK550" s="4"/>
      <c r="UL550" s="4"/>
      <c r="UM550" s="4"/>
      <c r="UN550" s="4"/>
      <c r="UO550" s="4"/>
      <c r="UP550" s="4"/>
      <c r="UQ550" s="4"/>
      <c r="UR550" s="4"/>
      <c r="US550" s="4"/>
      <c r="UT550" s="4"/>
      <c r="UU550" s="4"/>
      <c r="UV550" s="4"/>
      <c r="UW550" s="4"/>
      <c r="UX550" s="4"/>
      <c r="UY550" s="4"/>
      <c r="UZ550" s="4"/>
      <c r="VA550" s="4"/>
      <c r="VB550" s="4"/>
      <c r="VC550" s="4"/>
      <c r="VD550" s="4"/>
      <c r="VE550" s="4"/>
      <c r="VF550" s="4"/>
      <c r="VG550" s="4"/>
      <c r="VH550" s="4"/>
      <c r="VI550" s="4"/>
      <c r="VJ550" s="4"/>
      <c r="VK550" s="4"/>
      <c r="VL550" s="4"/>
      <c r="VM550" s="4"/>
      <c r="VN550" s="4"/>
      <c r="VO550" s="4"/>
      <c r="VP550" s="4"/>
      <c r="VQ550" s="4"/>
      <c r="VR550" s="4"/>
      <c r="VS550" s="4"/>
      <c r="VT550" s="4"/>
      <c r="VU550" s="4"/>
      <c r="VV550" s="4"/>
      <c r="VW550" s="4"/>
      <c r="VX550" s="4"/>
      <c r="VY550" s="4"/>
      <c r="VZ550" s="4"/>
      <c r="WA550" s="4"/>
      <c r="WB550" s="4"/>
      <c r="WC550" s="4"/>
      <c r="WD550" s="4"/>
      <c r="WE550" s="4"/>
      <c r="WF550" s="4"/>
      <c r="WG550" s="4"/>
      <c r="WH550" s="4"/>
      <c r="WI550" s="4"/>
      <c r="WJ550" s="4"/>
      <c r="WK550" s="4"/>
      <c r="WL550" s="4"/>
      <c r="WM550" s="4"/>
      <c r="WN550" s="4"/>
      <c r="WO550" s="4"/>
      <c r="WP550" s="4"/>
      <c r="WQ550" s="4"/>
      <c r="WR550" s="4"/>
      <c r="WS550" s="4"/>
      <c r="WT550" s="4"/>
      <c r="WU550" s="4"/>
      <c r="WV550" s="4"/>
      <c r="WW550" s="4"/>
      <c r="WX550" s="4"/>
      <c r="WY550" s="4"/>
      <c r="WZ550" s="4"/>
      <c r="XA550" s="4"/>
      <c r="XB550" s="4"/>
      <c r="XC550" s="4"/>
      <c r="XD550" s="4"/>
      <c r="XE550" s="4"/>
      <c r="XF550" s="4"/>
      <c r="XG550" s="4"/>
      <c r="XH550" s="4"/>
      <c r="XI550" s="4"/>
      <c r="XJ550" s="4"/>
      <c r="XK550" s="4"/>
      <c r="XL550" s="4"/>
      <c r="XM550" s="4"/>
      <c r="XN550" s="4"/>
      <c r="XO550" s="4"/>
      <c r="XP550" s="4"/>
      <c r="XQ550" s="4"/>
      <c r="XR550" s="4"/>
      <c r="XS550" s="4"/>
      <c r="XT550" s="4"/>
      <c r="XU550" s="4"/>
      <c r="XV550" s="4"/>
      <c r="XW550" s="4"/>
      <c r="XX550" s="4"/>
      <c r="XY550" s="4"/>
      <c r="XZ550" s="4"/>
      <c r="YA550" s="4"/>
      <c r="YB550" s="4"/>
      <c r="YC550" s="4"/>
      <c r="YD550" s="4"/>
      <c r="YE550" s="4"/>
      <c r="YF550" s="4"/>
      <c r="YG550" s="4"/>
      <c r="YH550" s="4"/>
      <c r="YI550" s="4"/>
      <c r="YJ550" s="4"/>
      <c r="YK550" s="4"/>
      <c r="YL550" s="4"/>
      <c r="YM550" s="4"/>
      <c r="YN550" s="4"/>
      <c r="YO550" s="4"/>
      <c r="YP550" s="4"/>
      <c r="YQ550" s="4"/>
      <c r="YR550" s="4"/>
      <c r="YS550" s="4"/>
      <c r="YT550" s="4"/>
      <c r="YU550" s="4"/>
      <c r="YV550" s="4"/>
      <c r="YW550" s="4"/>
      <c r="YX550" s="4"/>
      <c r="YY550" s="4"/>
      <c r="YZ550" s="4"/>
      <c r="ZA550" s="4"/>
      <c r="ZB550" s="4"/>
      <c r="ZC550" s="4"/>
      <c r="ZD550" s="4"/>
      <c r="ZE550" s="4"/>
      <c r="ZF550" s="4"/>
      <c r="ZG550" s="4"/>
      <c r="ZH550" s="4"/>
      <c r="ZI550" s="4"/>
      <c r="ZJ550" s="4"/>
      <c r="ZK550" s="4"/>
      <c r="ZL550" s="4"/>
      <c r="ZM550" s="4"/>
      <c r="ZN550" s="4"/>
      <c r="ZO550" s="4"/>
      <c r="ZP550" s="4"/>
      <c r="ZQ550" s="4"/>
      <c r="ZR550" s="4"/>
      <c r="ZS550" s="4"/>
      <c r="ZT550" s="4"/>
      <c r="ZU550" s="4"/>
      <c r="ZV550" s="4"/>
      <c r="ZW550" s="4"/>
      <c r="ZX550" s="4"/>
      <c r="ZY550" s="4"/>
      <c r="ZZ550" s="4"/>
      <c r="AAA550" s="4"/>
      <c r="AAB550" s="4"/>
      <c r="AAC550" s="4"/>
      <c r="AAD550" s="4"/>
      <c r="AAE550" s="4"/>
      <c r="AAF550" s="4"/>
      <c r="AAG550" s="4"/>
      <c r="AAH550" s="4"/>
      <c r="AAI550" s="4"/>
      <c r="AAJ550" s="4"/>
      <c r="AAK550" s="4"/>
      <c r="AAL550" s="4"/>
      <c r="AAM550" s="4"/>
      <c r="AAN550" s="4"/>
      <c r="AAO550" s="4"/>
      <c r="AAP550" s="4"/>
      <c r="AAQ550" s="4"/>
      <c r="AAR550" s="4"/>
      <c r="AAS550" s="4"/>
      <c r="AAT550" s="4"/>
      <c r="AAU550" s="4"/>
      <c r="AAV550" s="4"/>
      <c r="AAW550" s="4"/>
      <c r="AAX550" s="4"/>
      <c r="AAY550" s="4"/>
      <c r="AAZ550" s="4"/>
      <c r="ABA550" s="4"/>
      <c r="ABB550" s="4"/>
      <c r="ABC550" s="4"/>
      <c r="ABD550" s="4"/>
      <c r="ABE550" s="4"/>
      <c r="ABF550" s="4"/>
      <c r="ABG550" s="4"/>
      <c r="ABH550" s="4"/>
      <c r="ABI550" s="4"/>
      <c r="ABJ550" s="4"/>
      <c r="ABK550" s="4"/>
      <c r="ABL550" s="4"/>
      <c r="ABM550" s="4"/>
      <c r="ABN550" s="4"/>
      <c r="ABO550" s="4"/>
      <c r="ABP550" s="4"/>
      <c r="ABQ550" s="4"/>
      <c r="ABR550" s="4"/>
      <c r="ABS550" s="4"/>
      <c r="ABT550" s="4"/>
      <c r="ABU550" s="4"/>
      <c r="ABV550" s="4"/>
      <c r="ABW550" s="4"/>
      <c r="ABX550" s="4"/>
      <c r="ABY550" s="4"/>
      <c r="ABZ550" s="4"/>
      <c r="ACA550" s="4"/>
      <c r="ACB550" s="4"/>
      <c r="ACC550" s="4"/>
      <c r="ACD550" s="4"/>
      <c r="ACE550" s="4"/>
      <c r="ACF550" s="4"/>
      <c r="ACG550" s="4"/>
      <c r="ACH550" s="4"/>
      <c r="ACI550" s="4"/>
      <c r="ACJ550" s="4"/>
      <c r="ACK550" s="4"/>
      <c r="ACL550" s="4"/>
      <c r="ACM550" s="4"/>
      <c r="ACN550" s="4"/>
      <c r="ACO550" s="4"/>
      <c r="ACP550" s="4"/>
      <c r="ACQ550" s="4"/>
      <c r="ACR550" s="4"/>
      <c r="ACS550" s="4"/>
      <c r="ACT550" s="4"/>
      <c r="ACU550" s="4"/>
      <c r="ACV550" s="4"/>
      <c r="ACW550" s="4"/>
      <c r="ACX550" s="4"/>
      <c r="ACY550" s="4"/>
      <c r="ACZ550" s="4"/>
      <c r="ADA550" s="4"/>
      <c r="ADB550" s="4"/>
      <c r="ADC550" s="4"/>
      <c r="ADD550" s="4"/>
      <c r="ADE550" s="4"/>
      <c r="ADF550" s="4"/>
      <c r="ADG550" s="4"/>
      <c r="ADH550" s="4"/>
      <c r="ADI550" s="4"/>
      <c r="ADJ550" s="4"/>
      <c r="ADK550" s="4"/>
      <c r="ADL550" s="4"/>
      <c r="ADM550" s="4"/>
      <c r="ADN550" s="4"/>
      <c r="ADO550" s="4"/>
      <c r="ADP550" s="4"/>
      <c r="ADQ550" s="4"/>
      <c r="ADR550" s="4"/>
      <c r="ADS550" s="4"/>
      <c r="ADT550" s="4"/>
      <c r="ADU550" s="4"/>
      <c r="ADV550" s="4"/>
      <c r="ADW550" s="4"/>
      <c r="ADX550" s="4"/>
      <c r="ADY550" s="4"/>
      <c r="ADZ550" s="4"/>
      <c r="AEA550" s="4"/>
      <c r="AEB550" s="4"/>
      <c r="AEC550" s="4"/>
      <c r="AED550" s="4"/>
      <c r="AEE550" s="4"/>
      <c r="AEF550" s="4"/>
      <c r="AEG550" s="4"/>
      <c r="AEH550" s="4"/>
      <c r="AEI550" s="4"/>
      <c r="AEJ550" s="4"/>
      <c r="AEK550" s="4"/>
      <c r="AEL550" s="4"/>
      <c r="AEM550" s="4"/>
      <c r="AEN550" s="4"/>
      <c r="AEO550" s="4"/>
      <c r="AEP550" s="4"/>
      <c r="AEQ550" s="4"/>
      <c r="AER550" s="4"/>
      <c r="AES550" s="4"/>
      <c r="AET550" s="4"/>
      <c r="AEU550" s="4"/>
      <c r="AEV550" s="4"/>
    </row>
    <row r="551" spans="1:828" s="58" customFormat="1" ht="19.5" customHeight="1" x14ac:dyDescent="0.2">
      <c r="A551" s="92"/>
      <c r="B551" s="94"/>
      <c r="C551" s="49">
        <v>553</v>
      </c>
      <c r="D551" s="49" t="s">
        <v>191</v>
      </c>
      <c r="E551" s="78" t="s">
        <v>328</v>
      </c>
      <c r="F551" s="10"/>
      <c r="G551" s="1">
        <v>6</v>
      </c>
      <c r="H551" s="67"/>
      <c r="I551" s="49"/>
      <c r="J551" s="59" t="str">
        <f>CONCATENATE("INSERT INTO `medical_vacancies` (`id`, `keyOrganization`, `job`, `division`, `bet`, `measures`) VALUES (NULL, ","'",D551,"', '",E577,"', ","'",F576,"', ","'",G577,"', ","'",I551,"');")</f>
        <v>INSERT INTO `medical_vacancies` (`id`, `keyOrganization`, `job`, `division`, `bet`, `measures`) VALUES (NULL, 'lipetsk-clinic-infec-bolnitsa', 'фармацевт', 'ЦРА № 34 Тербунский район', '1', '');</v>
      </c>
      <c r="K551" s="61" t="s">
        <v>198</v>
      </c>
      <c r="L551" s="62" t="s">
        <v>199</v>
      </c>
      <c r="M551" s="59" t="str">
        <f t="shared" si="1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c r="CW551" s="4"/>
      <c r="CX551" s="4"/>
      <c r="CY551" s="4"/>
      <c r="CZ551" s="4"/>
      <c r="DA551" s="4"/>
      <c r="DB551" s="4"/>
      <c r="DC551" s="4"/>
      <c r="DD551" s="4"/>
      <c r="DE551" s="4"/>
      <c r="DF551" s="4"/>
      <c r="DG551" s="4"/>
      <c r="DH551" s="4"/>
      <c r="DI551" s="4"/>
      <c r="DJ551" s="4"/>
      <c r="DK551" s="4"/>
      <c r="DL551" s="4"/>
      <c r="DM551" s="4"/>
      <c r="DN551" s="4"/>
      <c r="DO551" s="4"/>
      <c r="DP551" s="4"/>
      <c r="DQ551" s="4"/>
      <c r="DR551" s="4"/>
      <c r="DS551" s="4"/>
      <c r="DT551" s="4"/>
      <c r="DU551" s="4"/>
      <c r="DV551" s="4"/>
      <c r="DW551" s="4"/>
      <c r="DX551" s="4"/>
      <c r="DY551" s="4"/>
      <c r="DZ551" s="4"/>
      <c r="EA551" s="4"/>
      <c r="EB551" s="4"/>
      <c r="EC551" s="4"/>
      <c r="ED551" s="4"/>
      <c r="EE551" s="4"/>
      <c r="EF551" s="4"/>
      <c r="EG551" s="4"/>
      <c r="EH551" s="4"/>
      <c r="EI551" s="4"/>
      <c r="EJ551" s="4"/>
      <c r="EK551" s="4"/>
      <c r="EL551" s="4"/>
      <c r="EM551" s="4"/>
      <c r="EN551" s="4"/>
      <c r="EO551" s="4"/>
      <c r="EP551" s="4"/>
      <c r="EQ551" s="4"/>
      <c r="ER551" s="4"/>
      <c r="ES551" s="4"/>
      <c r="ET551" s="4"/>
      <c r="EU551" s="4"/>
      <c r="EV551" s="4"/>
      <c r="EW551" s="4"/>
      <c r="EX551" s="4"/>
      <c r="EY551" s="4"/>
      <c r="EZ551" s="4"/>
      <c r="FA551" s="4"/>
      <c r="FB551" s="4"/>
      <c r="FC551" s="4"/>
      <c r="FD551" s="4"/>
      <c r="FE551" s="4"/>
      <c r="FF551" s="4"/>
      <c r="FG551" s="4"/>
      <c r="FH551" s="4"/>
      <c r="FI551" s="4"/>
      <c r="FJ551" s="4"/>
      <c r="FK551" s="4"/>
      <c r="FL551" s="4"/>
      <c r="FM551" s="4"/>
      <c r="FN551" s="4"/>
      <c r="FO551" s="4"/>
      <c r="FP551" s="4"/>
      <c r="FQ551" s="4"/>
      <c r="FR551" s="4"/>
      <c r="FS551" s="4"/>
      <c r="FT551" s="4"/>
      <c r="FU551" s="4"/>
      <c r="FV551" s="4"/>
      <c r="FW551" s="4"/>
      <c r="FX551" s="4"/>
      <c r="FY551" s="4"/>
      <c r="FZ551" s="4"/>
      <c r="GA551" s="4"/>
      <c r="GB551" s="4"/>
      <c r="GC551" s="4"/>
      <c r="GD551" s="4"/>
      <c r="GE551" s="4"/>
      <c r="GF551" s="4"/>
      <c r="GG551" s="4"/>
      <c r="GH551" s="4"/>
      <c r="GI551" s="4"/>
      <c r="GJ551" s="4"/>
      <c r="GK551" s="4"/>
      <c r="GL551" s="4"/>
      <c r="GM551" s="4"/>
      <c r="GN551" s="4"/>
      <c r="GO551" s="4"/>
      <c r="GP551" s="4"/>
      <c r="GQ551" s="4"/>
      <c r="GR551" s="4"/>
      <c r="GS551" s="4"/>
      <c r="GT551" s="4"/>
      <c r="GU551" s="4"/>
      <c r="GV551" s="4"/>
      <c r="GW551" s="4"/>
      <c r="GX551" s="4"/>
      <c r="GY551" s="4"/>
      <c r="GZ551" s="4"/>
      <c r="HA551" s="4"/>
      <c r="HB551" s="4"/>
      <c r="HC551" s="4"/>
      <c r="HD551" s="4"/>
      <c r="HE551" s="4"/>
      <c r="HF551" s="4"/>
      <c r="HG551" s="4"/>
      <c r="HH551" s="4"/>
      <c r="HI551" s="4"/>
      <c r="HJ551" s="4"/>
      <c r="HK551" s="4"/>
      <c r="HL551" s="4"/>
      <c r="HM551" s="4"/>
      <c r="HN551" s="4"/>
      <c r="HO551" s="4"/>
      <c r="HP551" s="4"/>
      <c r="HQ551" s="4"/>
      <c r="HR551" s="4"/>
      <c r="HS551" s="4"/>
      <c r="HT551" s="4"/>
      <c r="HU551" s="4"/>
      <c r="HV551" s="4"/>
      <c r="HW551" s="4"/>
      <c r="HX551" s="4"/>
      <c r="HY551" s="4"/>
      <c r="HZ551" s="4"/>
      <c r="IA551" s="4"/>
      <c r="IB551" s="4"/>
      <c r="IC551" s="4"/>
      <c r="ID551" s="4"/>
      <c r="IE551" s="4"/>
      <c r="IF551" s="4"/>
      <c r="IG551" s="4"/>
      <c r="IH551" s="4"/>
      <c r="II551" s="4"/>
      <c r="IJ551" s="4"/>
      <c r="IK551" s="4"/>
      <c r="IL551" s="4"/>
      <c r="IM551" s="4"/>
      <c r="IN551" s="4"/>
      <c r="IO551" s="4"/>
      <c r="IP551" s="4"/>
      <c r="IQ551" s="4"/>
      <c r="IR551" s="4"/>
      <c r="IS551" s="4"/>
      <c r="IT551" s="4"/>
      <c r="IU551" s="4"/>
      <c r="IV551" s="4"/>
      <c r="IW551" s="4"/>
      <c r="IX551" s="4"/>
      <c r="IY551" s="4"/>
      <c r="IZ551" s="4"/>
      <c r="JA551" s="4"/>
      <c r="JB551" s="4"/>
      <c r="JC551" s="4"/>
      <c r="JD551" s="4"/>
      <c r="JE551" s="4"/>
      <c r="JF551" s="4"/>
      <c r="JG551" s="4"/>
      <c r="JH551" s="4"/>
      <c r="JI551" s="4"/>
      <c r="JJ551" s="4"/>
      <c r="JK551" s="4"/>
      <c r="JL551" s="4"/>
      <c r="JM551" s="4"/>
      <c r="JN551" s="4"/>
      <c r="JO551" s="4"/>
      <c r="JP551" s="4"/>
      <c r="JQ551" s="4"/>
      <c r="JR551" s="4"/>
      <c r="JS551" s="4"/>
      <c r="JT551" s="4"/>
      <c r="JU551" s="4"/>
      <c r="JV551" s="4"/>
      <c r="JW551" s="4"/>
      <c r="JX551" s="4"/>
      <c r="JY551" s="4"/>
      <c r="JZ551" s="4"/>
      <c r="KA551" s="4"/>
      <c r="KB551" s="4"/>
      <c r="KC551" s="4"/>
      <c r="KD551" s="4"/>
      <c r="KE551" s="4"/>
      <c r="KF551" s="4"/>
      <c r="KG551" s="4"/>
      <c r="KH551" s="4"/>
      <c r="KI551" s="4"/>
      <c r="KJ551" s="4"/>
      <c r="KK551" s="4"/>
      <c r="KL551" s="4"/>
      <c r="KM551" s="4"/>
      <c r="KN551" s="4"/>
      <c r="KO551" s="4"/>
      <c r="KP551" s="4"/>
      <c r="KQ551" s="4"/>
      <c r="KR551" s="4"/>
      <c r="KS551" s="4"/>
      <c r="KT551" s="4"/>
      <c r="KU551" s="4"/>
      <c r="KV551" s="4"/>
      <c r="KW551" s="4"/>
      <c r="KX551" s="4"/>
      <c r="KY551" s="4"/>
      <c r="KZ551" s="4"/>
      <c r="LA551" s="4"/>
      <c r="LB551" s="4"/>
      <c r="LC551" s="4"/>
      <c r="LD551" s="4"/>
      <c r="LE551" s="4"/>
      <c r="LF551" s="4"/>
      <c r="LG551" s="4"/>
      <c r="LH551" s="4"/>
      <c r="LI551" s="4"/>
      <c r="LJ551" s="4"/>
      <c r="LK551" s="4"/>
      <c r="LL551" s="4"/>
      <c r="LM551" s="4"/>
      <c r="LN551" s="4"/>
      <c r="LO551" s="4"/>
      <c r="LP551" s="4"/>
      <c r="LQ551" s="4"/>
      <c r="LR551" s="4"/>
      <c r="LS551" s="4"/>
      <c r="LT551" s="4"/>
      <c r="LU551" s="4"/>
      <c r="LV551" s="4"/>
      <c r="LW551" s="4"/>
      <c r="LX551" s="4"/>
      <c r="LY551" s="4"/>
      <c r="LZ551" s="4"/>
      <c r="MA551" s="4"/>
      <c r="MB551" s="4"/>
      <c r="MC551" s="4"/>
      <c r="MD551" s="4"/>
      <c r="ME551" s="4"/>
      <c r="MF551" s="4"/>
      <c r="MG551" s="4"/>
      <c r="MH551" s="4"/>
      <c r="MI551" s="4"/>
      <c r="MJ551" s="4"/>
      <c r="MK551" s="4"/>
      <c r="ML551" s="4"/>
      <c r="MM551" s="4"/>
      <c r="MN551" s="4"/>
      <c r="MO551" s="4"/>
      <c r="MP551" s="4"/>
      <c r="MQ551" s="4"/>
      <c r="MR551" s="4"/>
      <c r="MS551" s="4"/>
      <c r="MT551" s="4"/>
      <c r="MU551" s="4"/>
      <c r="MV551" s="4"/>
      <c r="MW551" s="4"/>
      <c r="MX551" s="4"/>
      <c r="MY551" s="4"/>
      <c r="MZ551" s="4"/>
      <c r="NA551" s="4"/>
      <c r="NB551" s="4"/>
      <c r="NC551" s="4"/>
      <c r="ND551" s="4"/>
      <c r="NE551" s="4"/>
      <c r="NF551" s="4"/>
      <c r="NG551" s="4"/>
      <c r="NH551" s="4"/>
      <c r="NI551" s="4"/>
      <c r="NJ551" s="4"/>
      <c r="NK551" s="4"/>
      <c r="NL551" s="4"/>
      <c r="NM551" s="4"/>
      <c r="NN551" s="4"/>
      <c r="NO551" s="4"/>
      <c r="NP551" s="4"/>
      <c r="NQ551" s="4"/>
      <c r="NR551" s="4"/>
      <c r="NS551" s="4"/>
      <c r="NT551" s="4"/>
      <c r="NU551" s="4"/>
      <c r="NV551" s="4"/>
      <c r="NW551" s="4"/>
      <c r="NX551" s="4"/>
      <c r="NY551" s="4"/>
      <c r="NZ551" s="4"/>
      <c r="OA551" s="4"/>
      <c r="OB551" s="4"/>
      <c r="OC551" s="4"/>
      <c r="OD551" s="4"/>
      <c r="OE551" s="4"/>
      <c r="OF551" s="4"/>
      <c r="OG551" s="4"/>
      <c r="OH551" s="4"/>
      <c r="OI551" s="4"/>
      <c r="OJ551" s="4"/>
      <c r="OK551" s="4"/>
      <c r="OL551" s="4"/>
      <c r="OM551" s="4"/>
      <c r="ON551" s="4"/>
      <c r="OO551" s="4"/>
      <c r="OP551" s="4"/>
      <c r="OQ551" s="4"/>
      <c r="OR551" s="4"/>
      <c r="OS551" s="4"/>
      <c r="OT551" s="4"/>
      <c r="OU551" s="4"/>
      <c r="OV551" s="4"/>
      <c r="OW551" s="4"/>
      <c r="OX551" s="4"/>
      <c r="OY551" s="4"/>
      <c r="OZ551" s="4"/>
      <c r="PA551" s="4"/>
      <c r="PB551" s="4"/>
      <c r="PC551" s="4"/>
      <c r="PD551" s="4"/>
      <c r="PE551" s="4"/>
      <c r="PF551" s="4"/>
      <c r="PG551" s="4"/>
      <c r="PH551" s="4"/>
      <c r="PI551" s="4"/>
      <c r="PJ551" s="4"/>
      <c r="PK551" s="4"/>
      <c r="PL551" s="4"/>
      <c r="PM551" s="4"/>
      <c r="PN551" s="4"/>
      <c r="PO551" s="4"/>
      <c r="PP551" s="4"/>
      <c r="PQ551" s="4"/>
      <c r="PR551" s="4"/>
      <c r="PS551" s="4"/>
      <c r="PT551" s="4"/>
      <c r="PU551" s="4"/>
      <c r="PV551" s="4"/>
      <c r="PW551" s="4"/>
      <c r="PX551" s="4"/>
      <c r="PY551" s="4"/>
      <c r="PZ551" s="4"/>
      <c r="QA551" s="4"/>
      <c r="QB551" s="4"/>
      <c r="QC551" s="4"/>
      <c r="QD551" s="4"/>
      <c r="QE551" s="4"/>
      <c r="QF551" s="4"/>
      <c r="QG551" s="4"/>
      <c r="QH551" s="4"/>
      <c r="QI551" s="4"/>
      <c r="QJ551" s="4"/>
      <c r="QK551" s="4"/>
      <c r="QL551" s="4"/>
      <c r="QM551" s="4"/>
      <c r="QN551" s="4"/>
      <c r="QO551" s="4"/>
      <c r="QP551" s="4"/>
      <c r="QQ551" s="4"/>
      <c r="QR551" s="4"/>
      <c r="QS551" s="4"/>
      <c r="QT551" s="4"/>
      <c r="QU551" s="4"/>
      <c r="QV551" s="4"/>
      <c r="QW551" s="4"/>
      <c r="QX551" s="4"/>
      <c r="QY551" s="4"/>
      <c r="QZ551" s="4"/>
      <c r="RA551" s="4"/>
      <c r="RB551" s="4"/>
      <c r="RC551" s="4"/>
      <c r="RD551" s="4"/>
      <c r="RE551" s="4"/>
      <c r="RF551" s="4"/>
      <c r="RG551" s="4"/>
      <c r="RH551" s="4"/>
      <c r="RI551" s="4"/>
      <c r="RJ551" s="4"/>
      <c r="RK551" s="4"/>
      <c r="RL551" s="4"/>
      <c r="RM551" s="4"/>
      <c r="RN551" s="4"/>
      <c r="RO551" s="4"/>
      <c r="RP551" s="4"/>
      <c r="RQ551" s="4"/>
      <c r="RR551" s="4"/>
      <c r="RS551" s="4"/>
      <c r="RT551" s="4"/>
      <c r="RU551" s="4"/>
      <c r="RV551" s="4"/>
      <c r="RW551" s="4"/>
      <c r="RX551" s="4"/>
      <c r="RY551" s="4"/>
      <c r="RZ551" s="4"/>
      <c r="SA551" s="4"/>
      <c r="SB551" s="4"/>
      <c r="SC551" s="4"/>
      <c r="SD551" s="4"/>
      <c r="SE551" s="4"/>
      <c r="SF551" s="4"/>
      <c r="SG551" s="4"/>
      <c r="SH551" s="4"/>
      <c r="SI551" s="4"/>
      <c r="SJ551" s="4"/>
      <c r="SK551" s="4"/>
      <c r="SL551" s="4"/>
      <c r="SM551" s="4"/>
      <c r="SN551" s="4"/>
      <c r="SO551" s="4"/>
      <c r="SP551" s="4"/>
      <c r="SQ551" s="4"/>
      <c r="SR551" s="4"/>
      <c r="SS551" s="4"/>
      <c r="ST551" s="4"/>
      <c r="SU551" s="4"/>
      <c r="SV551" s="4"/>
      <c r="SW551" s="4"/>
      <c r="SX551" s="4"/>
      <c r="SY551" s="4"/>
      <c r="SZ551" s="4"/>
      <c r="TA551" s="4"/>
      <c r="TB551" s="4"/>
      <c r="TC551" s="4"/>
      <c r="TD551" s="4"/>
      <c r="TE551" s="4"/>
      <c r="TF551" s="4"/>
      <c r="TG551" s="4"/>
      <c r="TH551" s="4"/>
      <c r="TI551" s="4"/>
      <c r="TJ551" s="4"/>
      <c r="TK551" s="4"/>
      <c r="TL551" s="4"/>
      <c r="TM551" s="4"/>
      <c r="TN551" s="4"/>
      <c r="TO551" s="4"/>
      <c r="TP551" s="4"/>
      <c r="TQ551" s="4"/>
      <c r="TR551" s="4"/>
      <c r="TS551" s="4"/>
      <c r="TT551" s="4"/>
      <c r="TU551" s="4"/>
      <c r="TV551" s="4"/>
      <c r="TW551" s="4"/>
      <c r="TX551" s="4"/>
      <c r="TY551" s="4"/>
      <c r="TZ551" s="4"/>
      <c r="UA551" s="4"/>
      <c r="UB551" s="4"/>
      <c r="UC551" s="4"/>
      <c r="UD551" s="4"/>
      <c r="UE551" s="4"/>
      <c r="UF551" s="4"/>
      <c r="UG551" s="4"/>
      <c r="UH551" s="4"/>
      <c r="UI551" s="4"/>
      <c r="UJ551" s="4"/>
      <c r="UK551" s="4"/>
      <c r="UL551" s="4"/>
      <c r="UM551" s="4"/>
      <c r="UN551" s="4"/>
      <c r="UO551" s="4"/>
      <c r="UP551" s="4"/>
      <c r="UQ551" s="4"/>
      <c r="UR551" s="4"/>
      <c r="US551" s="4"/>
      <c r="UT551" s="4"/>
      <c r="UU551" s="4"/>
      <c r="UV551" s="4"/>
      <c r="UW551" s="4"/>
      <c r="UX551" s="4"/>
      <c r="UY551" s="4"/>
      <c r="UZ551" s="4"/>
      <c r="VA551" s="4"/>
      <c r="VB551" s="4"/>
      <c r="VC551" s="4"/>
      <c r="VD551" s="4"/>
      <c r="VE551" s="4"/>
      <c r="VF551" s="4"/>
      <c r="VG551" s="4"/>
      <c r="VH551" s="4"/>
      <c r="VI551" s="4"/>
      <c r="VJ551" s="4"/>
      <c r="VK551" s="4"/>
      <c r="VL551" s="4"/>
      <c r="VM551" s="4"/>
      <c r="VN551" s="4"/>
      <c r="VO551" s="4"/>
      <c r="VP551" s="4"/>
      <c r="VQ551" s="4"/>
      <c r="VR551" s="4"/>
      <c r="VS551" s="4"/>
      <c r="VT551" s="4"/>
      <c r="VU551" s="4"/>
      <c r="VV551" s="4"/>
      <c r="VW551" s="4"/>
      <c r="VX551" s="4"/>
      <c r="VY551" s="4"/>
      <c r="VZ551" s="4"/>
      <c r="WA551" s="4"/>
      <c r="WB551" s="4"/>
      <c r="WC551" s="4"/>
      <c r="WD551" s="4"/>
      <c r="WE551" s="4"/>
      <c r="WF551" s="4"/>
      <c r="WG551" s="4"/>
      <c r="WH551" s="4"/>
      <c r="WI551" s="4"/>
      <c r="WJ551" s="4"/>
      <c r="WK551" s="4"/>
      <c r="WL551" s="4"/>
      <c r="WM551" s="4"/>
      <c r="WN551" s="4"/>
      <c r="WO551" s="4"/>
      <c r="WP551" s="4"/>
      <c r="WQ551" s="4"/>
      <c r="WR551" s="4"/>
      <c r="WS551" s="4"/>
      <c r="WT551" s="4"/>
      <c r="WU551" s="4"/>
      <c r="WV551" s="4"/>
      <c r="WW551" s="4"/>
      <c r="WX551" s="4"/>
      <c r="WY551" s="4"/>
      <c r="WZ551" s="4"/>
      <c r="XA551" s="4"/>
      <c r="XB551" s="4"/>
      <c r="XC551" s="4"/>
      <c r="XD551" s="4"/>
      <c r="XE551" s="4"/>
      <c r="XF551" s="4"/>
      <c r="XG551" s="4"/>
      <c r="XH551" s="4"/>
      <c r="XI551" s="4"/>
      <c r="XJ551" s="4"/>
      <c r="XK551" s="4"/>
      <c r="XL551" s="4"/>
      <c r="XM551" s="4"/>
      <c r="XN551" s="4"/>
      <c r="XO551" s="4"/>
      <c r="XP551" s="4"/>
      <c r="XQ551" s="4"/>
      <c r="XR551" s="4"/>
      <c r="XS551" s="4"/>
      <c r="XT551" s="4"/>
      <c r="XU551" s="4"/>
      <c r="XV551" s="4"/>
      <c r="XW551" s="4"/>
      <c r="XX551" s="4"/>
      <c r="XY551" s="4"/>
      <c r="XZ551" s="4"/>
      <c r="YA551" s="4"/>
      <c r="YB551" s="4"/>
      <c r="YC551" s="4"/>
      <c r="YD551" s="4"/>
      <c r="YE551" s="4"/>
      <c r="YF551" s="4"/>
      <c r="YG551" s="4"/>
      <c r="YH551" s="4"/>
      <c r="YI551" s="4"/>
      <c r="YJ551" s="4"/>
      <c r="YK551" s="4"/>
      <c r="YL551" s="4"/>
      <c r="YM551" s="4"/>
      <c r="YN551" s="4"/>
      <c r="YO551" s="4"/>
      <c r="YP551" s="4"/>
      <c r="YQ551" s="4"/>
      <c r="YR551" s="4"/>
      <c r="YS551" s="4"/>
      <c r="YT551" s="4"/>
      <c r="YU551" s="4"/>
      <c r="YV551" s="4"/>
      <c r="YW551" s="4"/>
      <c r="YX551" s="4"/>
      <c r="YY551" s="4"/>
      <c r="YZ551" s="4"/>
      <c r="ZA551" s="4"/>
      <c r="ZB551" s="4"/>
      <c r="ZC551" s="4"/>
      <c r="ZD551" s="4"/>
      <c r="ZE551" s="4"/>
      <c r="ZF551" s="4"/>
      <c r="ZG551" s="4"/>
      <c r="ZH551" s="4"/>
      <c r="ZI551" s="4"/>
      <c r="ZJ551" s="4"/>
      <c r="ZK551" s="4"/>
      <c r="ZL551" s="4"/>
      <c r="ZM551" s="4"/>
      <c r="ZN551" s="4"/>
      <c r="ZO551" s="4"/>
      <c r="ZP551" s="4"/>
      <c r="ZQ551" s="4"/>
      <c r="ZR551" s="4"/>
      <c r="ZS551" s="4"/>
      <c r="ZT551" s="4"/>
      <c r="ZU551" s="4"/>
      <c r="ZV551" s="4"/>
      <c r="ZW551" s="4"/>
      <c r="ZX551" s="4"/>
      <c r="ZY551" s="4"/>
      <c r="ZZ551" s="4"/>
      <c r="AAA551" s="4"/>
      <c r="AAB551" s="4"/>
      <c r="AAC551" s="4"/>
      <c r="AAD551" s="4"/>
      <c r="AAE551" s="4"/>
      <c r="AAF551" s="4"/>
      <c r="AAG551" s="4"/>
      <c r="AAH551" s="4"/>
      <c r="AAI551" s="4"/>
      <c r="AAJ551" s="4"/>
      <c r="AAK551" s="4"/>
      <c r="AAL551" s="4"/>
      <c r="AAM551" s="4"/>
      <c r="AAN551" s="4"/>
      <c r="AAO551" s="4"/>
      <c r="AAP551" s="4"/>
      <c r="AAQ551" s="4"/>
      <c r="AAR551" s="4"/>
      <c r="AAS551" s="4"/>
      <c r="AAT551" s="4"/>
      <c r="AAU551" s="4"/>
      <c r="AAV551" s="4"/>
      <c r="AAW551" s="4"/>
      <c r="AAX551" s="4"/>
      <c r="AAY551" s="4"/>
      <c r="AAZ551" s="4"/>
      <c r="ABA551" s="4"/>
      <c r="ABB551" s="4"/>
      <c r="ABC551" s="4"/>
      <c r="ABD551" s="4"/>
      <c r="ABE551" s="4"/>
      <c r="ABF551" s="4"/>
      <c r="ABG551" s="4"/>
      <c r="ABH551" s="4"/>
      <c r="ABI551" s="4"/>
      <c r="ABJ551" s="4"/>
      <c r="ABK551" s="4"/>
      <c r="ABL551" s="4"/>
      <c r="ABM551" s="4"/>
      <c r="ABN551" s="4"/>
      <c r="ABO551" s="4"/>
      <c r="ABP551" s="4"/>
      <c r="ABQ551" s="4"/>
      <c r="ABR551" s="4"/>
      <c r="ABS551" s="4"/>
      <c r="ABT551" s="4"/>
      <c r="ABU551" s="4"/>
      <c r="ABV551" s="4"/>
      <c r="ABW551" s="4"/>
      <c r="ABX551" s="4"/>
      <c r="ABY551" s="4"/>
      <c r="ABZ551" s="4"/>
      <c r="ACA551" s="4"/>
      <c r="ACB551" s="4"/>
      <c r="ACC551" s="4"/>
      <c r="ACD551" s="4"/>
      <c r="ACE551" s="4"/>
      <c r="ACF551" s="4"/>
      <c r="ACG551" s="4"/>
      <c r="ACH551" s="4"/>
      <c r="ACI551" s="4"/>
      <c r="ACJ551" s="4"/>
      <c r="ACK551" s="4"/>
      <c r="ACL551" s="4"/>
      <c r="ACM551" s="4"/>
      <c r="ACN551" s="4"/>
      <c r="ACO551" s="4"/>
      <c r="ACP551" s="4"/>
      <c r="ACQ551" s="4"/>
      <c r="ACR551" s="4"/>
      <c r="ACS551" s="4"/>
      <c r="ACT551" s="4"/>
      <c r="ACU551" s="4"/>
      <c r="ACV551" s="4"/>
      <c r="ACW551" s="4"/>
      <c r="ACX551" s="4"/>
      <c r="ACY551" s="4"/>
      <c r="ACZ551" s="4"/>
      <c r="ADA551" s="4"/>
      <c r="ADB551" s="4"/>
      <c r="ADC551" s="4"/>
      <c r="ADD551" s="4"/>
      <c r="ADE551" s="4"/>
      <c r="ADF551" s="4"/>
      <c r="ADG551" s="4"/>
      <c r="ADH551" s="4"/>
      <c r="ADI551" s="4"/>
      <c r="ADJ551" s="4"/>
      <c r="ADK551" s="4"/>
      <c r="ADL551" s="4"/>
      <c r="ADM551" s="4"/>
      <c r="ADN551" s="4"/>
      <c r="ADO551" s="4"/>
      <c r="ADP551" s="4"/>
      <c r="ADQ551" s="4"/>
      <c r="ADR551" s="4"/>
      <c r="ADS551" s="4"/>
      <c r="ADT551" s="4"/>
      <c r="ADU551" s="4"/>
      <c r="ADV551" s="4"/>
      <c r="ADW551" s="4"/>
      <c r="ADX551" s="4"/>
      <c r="ADY551" s="4"/>
      <c r="ADZ551" s="4"/>
      <c r="AEA551" s="4"/>
      <c r="AEB551" s="4"/>
      <c r="AEC551" s="4"/>
      <c r="AED551" s="4"/>
      <c r="AEE551" s="4"/>
      <c r="AEF551" s="4"/>
      <c r="AEG551" s="4"/>
      <c r="AEH551" s="4"/>
      <c r="AEI551" s="4"/>
      <c r="AEJ551" s="4"/>
      <c r="AEK551" s="4"/>
      <c r="AEL551" s="4"/>
      <c r="AEM551" s="4"/>
      <c r="AEN551" s="4"/>
      <c r="AEO551" s="4"/>
      <c r="AEP551" s="4"/>
      <c r="AEQ551" s="4"/>
      <c r="AER551" s="4"/>
      <c r="AES551" s="4"/>
      <c r="AET551" s="4"/>
      <c r="AEU551" s="4"/>
      <c r="AEV551" s="4"/>
    </row>
    <row r="552" spans="1:828" s="58" customFormat="1" ht="19.5" customHeight="1" x14ac:dyDescent="0.2">
      <c r="A552" s="92"/>
      <c r="B552" s="94"/>
      <c r="C552" s="49"/>
      <c r="D552" s="49"/>
      <c r="E552" s="78" t="s">
        <v>329</v>
      </c>
      <c r="F552" s="10"/>
      <c r="G552" s="1">
        <v>11</v>
      </c>
      <c r="H552" s="67"/>
      <c r="I552" s="49"/>
      <c r="J552" s="59"/>
      <c r="K552" s="61"/>
      <c r="L552" s="62"/>
      <c r="M552" s="59"/>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c r="DA552" s="4"/>
      <c r="DB552" s="4"/>
      <c r="DC552" s="4"/>
      <c r="DD552" s="4"/>
      <c r="DE552" s="4"/>
      <c r="DF552" s="4"/>
      <c r="DG552" s="4"/>
      <c r="DH552" s="4"/>
      <c r="DI552" s="4"/>
      <c r="DJ552" s="4"/>
      <c r="DK552" s="4"/>
      <c r="DL552" s="4"/>
      <c r="DM552" s="4"/>
      <c r="DN552" s="4"/>
      <c r="DO552" s="4"/>
      <c r="DP552" s="4"/>
      <c r="DQ552" s="4"/>
      <c r="DR552" s="4"/>
      <c r="DS552" s="4"/>
      <c r="DT552" s="4"/>
      <c r="DU552" s="4"/>
      <c r="DV552" s="4"/>
      <c r="DW552" s="4"/>
      <c r="DX552" s="4"/>
      <c r="DY552" s="4"/>
      <c r="DZ552" s="4"/>
      <c r="EA552" s="4"/>
      <c r="EB552" s="4"/>
      <c r="EC552" s="4"/>
      <c r="ED552" s="4"/>
      <c r="EE552" s="4"/>
      <c r="EF552" s="4"/>
      <c r="EG552" s="4"/>
      <c r="EH552" s="4"/>
      <c r="EI552" s="4"/>
      <c r="EJ552" s="4"/>
      <c r="EK552" s="4"/>
      <c r="EL552" s="4"/>
      <c r="EM552" s="4"/>
      <c r="EN552" s="4"/>
      <c r="EO552" s="4"/>
      <c r="EP552" s="4"/>
      <c r="EQ552" s="4"/>
      <c r="ER552" s="4"/>
      <c r="ES552" s="4"/>
      <c r="ET552" s="4"/>
      <c r="EU552" s="4"/>
      <c r="EV552" s="4"/>
      <c r="EW552" s="4"/>
      <c r="EX552" s="4"/>
      <c r="EY552" s="4"/>
      <c r="EZ552" s="4"/>
      <c r="FA552" s="4"/>
      <c r="FB552" s="4"/>
      <c r="FC552" s="4"/>
      <c r="FD552" s="4"/>
      <c r="FE552" s="4"/>
      <c r="FF552" s="4"/>
      <c r="FG552" s="4"/>
      <c r="FH552" s="4"/>
      <c r="FI552" s="4"/>
      <c r="FJ552" s="4"/>
      <c r="FK552" s="4"/>
      <c r="FL552" s="4"/>
      <c r="FM552" s="4"/>
      <c r="FN552" s="4"/>
      <c r="FO552" s="4"/>
      <c r="FP552" s="4"/>
      <c r="FQ552" s="4"/>
      <c r="FR552" s="4"/>
      <c r="FS552" s="4"/>
      <c r="FT552" s="4"/>
      <c r="FU552" s="4"/>
      <c r="FV552" s="4"/>
      <c r="FW552" s="4"/>
      <c r="FX552" s="4"/>
      <c r="FY552" s="4"/>
      <c r="FZ552" s="4"/>
      <c r="GA552" s="4"/>
      <c r="GB552" s="4"/>
      <c r="GC552" s="4"/>
      <c r="GD552" s="4"/>
      <c r="GE552" s="4"/>
      <c r="GF552" s="4"/>
      <c r="GG552" s="4"/>
      <c r="GH552" s="4"/>
      <c r="GI552" s="4"/>
      <c r="GJ552" s="4"/>
      <c r="GK552" s="4"/>
      <c r="GL552" s="4"/>
      <c r="GM552" s="4"/>
      <c r="GN552" s="4"/>
      <c r="GO552" s="4"/>
      <c r="GP552" s="4"/>
      <c r="GQ552" s="4"/>
      <c r="GR552" s="4"/>
      <c r="GS552" s="4"/>
      <c r="GT552" s="4"/>
      <c r="GU552" s="4"/>
      <c r="GV552" s="4"/>
      <c r="GW552" s="4"/>
      <c r="GX552" s="4"/>
      <c r="GY552" s="4"/>
      <c r="GZ552" s="4"/>
      <c r="HA552" s="4"/>
      <c r="HB552" s="4"/>
      <c r="HC552" s="4"/>
      <c r="HD552" s="4"/>
      <c r="HE552" s="4"/>
      <c r="HF552" s="4"/>
      <c r="HG552" s="4"/>
      <c r="HH552" s="4"/>
      <c r="HI552" s="4"/>
      <c r="HJ552" s="4"/>
      <c r="HK552" s="4"/>
      <c r="HL552" s="4"/>
      <c r="HM552" s="4"/>
      <c r="HN552" s="4"/>
      <c r="HO552" s="4"/>
      <c r="HP552" s="4"/>
      <c r="HQ552" s="4"/>
      <c r="HR552" s="4"/>
      <c r="HS552" s="4"/>
      <c r="HT552" s="4"/>
      <c r="HU552" s="4"/>
      <c r="HV552" s="4"/>
      <c r="HW552" s="4"/>
      <c r="HX552" s="4"/>
      <c r="HY552" s="4"/>
      <c r="HZ552" s="4"/>
      <c r="IA552" s="4"/>
      <c r="IB552" s="4"/>
      <c r="IC552" s="4"/>
      <c r="ID552" s="4"/>
      <c r="IE552" s="4"/>
      <c r="IF552" s="4"/>
      <c r="IG552" s="4"/>
      <c r="IH552" s="4"/>
      <c r="II552" s="4"/>
      <c r="IJ552" s="4"/>
      <c r="IK552" s="4"/>
      <c r="IL552" s="4"/>
      <c r="IM552" s="4"/>
      <c r="IN552" s="4"/>
      <c r="IO552" s="4"/>
      <c r="IP552" s="4"/>
      <c r="IQ552" s="4"/>
      <c r="IR552" s="4"/>
      <c r="IS552" s="4"/>
      <c r="IT552" s="4"/>
      <c r="IU552" s="4"/>
      <c r="IV552" s="4"/>
      <c r="IW552" s="4"/>
      <c r="IX552" s="4"/>
      <c r="IY552" s="4"/>
      <c r="IZ552" s="4"/>
      <c r="JA552" s="4"/>
      <c r="JB552" s="4"/>
      <c r="JC552" s="4"/>
      <c r="JD552" s="4"/>
      <c r="JE552" s="4"/>
      <c r="JF552" s="4"/>
      <c r="JG552" s="4"/>
      <c r="JH552" s="4"/>
      <c r="JI552" s="4"/>
      <c r="JJ552" s="4"/>
      <c r="JK552" s="4"/>
      <c r="JL552" s="4"/>
      <c r="JM552" s="4"/>
      <c r="JN552" s="4"/>
      <c r="JO552" s="4"/>
      <c r="JP552" s="4"/>
      <c r="JQ552" s="4"/>
      <c r="JR552" s="4"/>
      <c r="JS552" s="4"/>
      <c r="JT552" s="4"/>
      <c r="JU552" s="4"/>
      <c r="JV552" s="4"/>
      <c r="JW552" s="4"/>
      <c r="JX552" s="4"/>
      <c r="JY552" s="4"/>
      <c r="JZ552" s="4"/>
      <c r="KA552" s="4"/>
      <c r="KB552" s="4"/>
      <c r="KC552" s="4"/>
      <c r="KD552" s="4"/>
      <c r="KE552" s="4"/>
      <c r="KF552" s="4"/>
      <c r="KG552" s="4"/>
      <c r="KH552" s="4"/>
      <c r="KI552" s="4"/>
      <c r="KJ552" s="4"/>
      <c r="KK552" s="4"/>
      <c r="KL552" s="4"/>
      <c r="KM552" s="4"/>
      <c r="KN552" s="4"/>
      <c r="KO552" s="4"/>
      <c r="KP552" s="4"/>
      <c r="KQ552" s="4"/>
      <c r="KR552" s="4"/>
      <c r="KS552" s="4"/>
      <c r="KT552" s="4"/>
      <c r="KU552" s="4"/>
      <c r="KV552" s="4"/>
      <c r="KW552" s="4"/>
      <c r="KX552" s="4"/>
      <c r="KY552" s="4"/>
      <c r="KZ552" s="4"/>
      <c r="LA552" s="4"/>
      <c r="LB552" s="4"/>
      <c r="LC552" s="4"/>
      <c r="LD552" s="4"/>
      <c r="LE552" s="4"/>
      <c r="LF552" s="4"/>
      <c r="LG552" s="4"/>
      <c r="LH552" s="4"/>
      <c r="LI552" s="4"/>
      <c r="LJ552" s="4"/>
      <c r="LK552" s="4"/>
      <c r="LL552" s="4"/>
      <c r="LM552" s="4"/>
      <c r="LN552" s="4"/>
      <c r="LO552" s="4"/>
      <c r="LP552" s="4"/>
      <c r="LQ552" s="4"/>
      <c r="LR552" s="4"/>
      <c r="LS552" s="4"/>
      <c r="LT552" s="4"/>
      <c r="LU552" s="4"/>
      <c r="LV552" s="4"/>
      <c r="LW552" s="4"/>
      <c r="LX552" s="4"/>
      <c r="LY552" s="4"/>
      <c r="LZ552" s="4"/>
      <c r="MA552" s="4"/>
      <c r="MB552" s="4"/>
      <c r="MC552" s="4"/>
      <c r="MD552" s="4"/>
      <c r="ME552" s="4"/>
      <c r="MF552" s="4"/>
      <c r="MG552" s="4"/>
      <c r="MH552" s="4"/>
      <c r="MI552" s="4"/>
      <c r="MJ552" s="4"/>
      <c r="MK552" s="4"/>
      <c r="ML552" s="4"/>
      <c r="MM552" s="4"/>
      <c r="MN552" s="4"/>
      <c r="MO552" s="4"/>
      <c r="MP552" s="4"/>
      <c r="MQ552" s="4"/>
      <c r="MR552" s="4"/>
      <c r="MS552" s="4"/>
      <c r="MT552" s="4"/>
      <c r="MU552" s="4"/>
      <c r="MV552" s="4"/>
      <c r="MW552" s="4"/>
      <c r="MX552" s="4"/>
      <c r="MY552" s="4"/>
      <c r="MZ552" s="4"/>
      <c r="NA552" s="4"/>
      <c r="NB552" s="4"/>
      <c r="NC552" s="4"/>
      <c r="ND552" s="4"/>
      <c r="NE552" s="4"/>
      <c r="NF552" s="4"/>
      <c r="NG552" s="4"/>
      <c r="NH552" s="4"/>
      <c r="NI552" s="4"/>
      <c r="NJ552" s="4"/>
      <c r="NK552" s="4"/>
      <c r="NL552" s="4"/>
      <c r="NM552" s="4"/>
      <c r="NN552" s="4"/>
      <c r="NO552" s="4"/>
      <c r="NP552" s="4"/>
      <c r="NQ552" s="4"/>
      <c r="NR552" s="4"/>
      <c r="NS552" s="4"/>
      <c r="NT552" s="4"/>
      <c r="NU552" s="4"/>
      <c r="NV552" s="4"/>
      <c r="NW552" s="4"/>
      <c r="NX552" s="4"/>
      <c r="NY552" s="4"/>
      <c r="NZ552" s="4"/>
      <c r="OA552" s="4"/>
      <c r="OB552" s="4"/>
      <c r="OC552" s="4"/>
      <c r="OD552" s="4"/>
      <c r="OE552" s="4"/>
      <c r="OF552" s="4"/>
      <c r="OG552" s="4"/>
      <c r="OH552" s="4"/>
      <c r="OI552" s="4"/>
      <c r="OJ552" s="4"/>
      <c r="OK552" s="4"/>
      <c r="OL552" s="4"/>
      <c r="OM552" s="4"/>
      <c r="ON552" s="4"/>
      <c r="OO552" s="4"/>
      <c r="OP552" s="4"/>
      <c r="OQ552" s="4"/>
      <c r="OR552" s="4"/>
      <c r="OS552" s="4"/>
      <c r="OT552" s="4"/>
      <c r="OU552" s="4"/>
      <c r="OV552" s="4"/>
      <c r="OW552" s="4"/>
      <c r="OX552" s="4"/>
      <c r="OY552" s="4"/>
      <c r="OZ552" s="4"/>
      <c r="PA552" s="4"/>
      <c r="PB552" s="4"/>
      <c r="PC552" s="4"/>
      <c r="PD552" s="4"/>
      <c r="PE552" s="4"/>
      <c r="PF552" s="4"/>
      <c r="PG552" s="4"/>
      <c r="PH552" s="4"/>
      <c r="PI552" s="4"/>
      <c r="PJ552" s="4"/>
      <c r="PK552" s="4"/>
      <c r="PL552" s="4"/>
      <c r="PM552" s="4"/>
      <c r="PN552" s="4"/>
      <c r="PO552" s="4"/>
      <c r="PP552" s="4"/>
      <c r="PQ552" s="4"/>
      <c r="PR552" s="4"/>
      <c r="PS552" s="4"/>
      <c r="PT552" s="4"/>
      <c r="PU552" s="4"/>
      <c r="PV552" s="4"/>
      <c r="PW552" s="4"/>
      <c r="PX552" s="4"/>
      <c r="PY552" s="4"/>
      <c r="PZ552" s="4"/>
      <c r="QA552" s="4"/>
      <c r="QB552" s="4"/>
      <c r="QC552" s="4"/>
      <c r="QD552" s="4"/>
      <c r="QE552" s="4"/>
      <c r="QF552" s="4"/>
      <c r="QG552" s="4"/>
      <c r="QH552" s="4"/>
      <c r="QI552" s="4"/>
      <c r="QJ552" s="4"/>
      <c r="QK552" s="4"/>
      <c r="QL552" s="4"/>
      <c r="QM552" s="4"/>
      <c r="QN552" s="4"/>
      <c r="QO552" s="4"/>
      <c r="QP552" s="4"/>
      <c r="QQ552" s="4"/>
      <c r="QR552" s="4"/>
      <c r="QS552" s="4"/>
      <c r="QT552" s="4"/>
      <c r="QU552" s="4"/>
      <c r="QV552" s="4"/>
      <c r="QW552" s="4"/>
      <c r="QX552" s="4"/>
      <c r="QY552" s="4"/>
      <c r="QZ552" s="4"/>
      <c r="RA552" s="4"/>
      <c r="RB552" s="4"/>
      <c r="RC552" s="4"/>
      <c r="RD552" s="4"/>
      <c r="RE552" s="4"/>
      <c r="RF552" s="4"/>
      <c r="RG552" s="4"/>
      <c r="RH552" s="4"/>
      <c r="RI552" s="4"/>
      <c r="RJ552" s="4"/>
      <c r="RK552" s="4"/>
      <c r="RL552" s="4"/>
      <c r="RM552" s="4"/>
      <c r="RN552" s="4"/>
      <c r="RO552" s="4"/>
      <c r="RP552" s="4"/>
      <c r="RQ552" s="4"/>
      <c r="RR552" s="4"/>
      <c r="RS552" s="4"/>
      <c r="RT552" s="4"/>
      <c r="RU552" s="4"/>
      <c r="RV552" s="4"/>
      <c r="RW552" s="4"/>
      <c r="RX552" s="4"/>
      <c r="RY552" s="4"/>
      <c r="RZ552" s="4"/>
      <c r="SA552" s="4"/>
      <c r="SB552" s="4"/>
      <c r="SC552" s="4"/>
      <c r="SD552" s="4"/>
      <c r="SE552" s="4"/>
      <c r="SF552" s="4"/>
      <c r="SG552" s="4"/>
      <c r="SH552" s="4"/>
      <c r="SI552" s="4"/>
      <c r="SJ552" s="4"/>
      <c r="SK552" s="4"/>
      <c r="SL552" s="4"/>
      <c r="SM552" s="4"/>
      <c r="SN552" s="4"/>
      <c r="SO552" s="4"/>
      <c r="SP552" s="4"/>
      <c r="SQ552" s="4"/>
      <c r="SR552" s="4"/>
      <c r="SS552" s="4"/>
      <c r="ST552" s="4"/>
      <c r="SU552" s="4"/>
      <c r="SV552" s="4"/>
      <c r="SW552" s="4"/>
      <c r="SX552" s="4"/>
      <c r="SY552" s="4"/>
      <c r="SZ552" s="4"/>
      <c r="TA552" s="4"/>
      <c r="TB552" s="4"/>
      <c r="TC552" s="4"/>
      <c r="TD552" s="4"/>
      <c r="TE552" s="4"/>
      <c r="TF552" s="4"/>
      <c r="TG552" s="4"/>
      <c r="TH552" s="4"/>
      <c r="TI552" s="4"/>
      <c r="TJ552" s="4"/>
      <c r="TK552" s="4"/>
      <c r="TL552" s="4"/>
      <c r="TM552" s="4"/>
      <c r="TN552" s="4"/>
      <c r="TO552" s="4"/>
      <c r="TP552" s="4"/>
      <c r="TQ552" s="4"/>
      <c r="TR552" s="4"/>
      <c r="TS552" s="4"/>
      <c r="TT552" s="4"/>
      <c r="TU552" s="4"/>
      <c r="TV552" s="4"/>
      <c r="TW552" s="4"/>
      <c r="TX552" s="4"/>
      <c r="TY552" s="4"/>
      <c r="TZ552" s="4"/>
      <c r="UA552" s="4"/>
      <c r="UB552" s="4"/>
      <c r="UC552" s="4"/>
      <c r="UD552" s="4"/>
      <c r="UE552" s="4"/>
      <c r="UF552" s="4"/>
      <c r="UG552" s="4"/>
      <c r="UH552" s="4"/>
      <c r="UI552" s="4"/>
      <c r="UJ552" s="4"/>
      <c r="UK552" s="4"/>
      <c r="UL552" s="4"/>
      <c r="UM552" s="4"/>
      <c r="UN552" s="4"/>
      <c r="UO552" s="4"/>
      <c r="UP552" s="4"/>
      <c r="UQ552" s="4"/>
      <c r="UR552" s="4"/>
      <c r="US552" s="4"/>
      <c r="UT552" s="4"/>
      <c r="UU552" s="4"/>
      <c r="UV552" s="4"/>
      <c r="UW552" s="4"/>
      <c r="UX552" s="4"/>
      <c r="UY552" s="4"/>
      <c r="UZ552" s="4"/>
      <c r="VA552" s="4"/>
      <c r="VB552" s="4"/>
      <c r="VC552" s="4"/>
      <c r="VD552" s="4"/>
      <c r="VE552" s="4"/>
      <c r="VF552" s="4"/>
      <c r="VG552" s="4"/>
      <c r="VH552" s="4"/>
      <c r="VI552" s="4"/>
      <c r="VJ552" s="4"/>
      <c r="VK552" s="4"/>
      <c r="VL552" s="4"/>
      <c r="VM552" s="4"/>
      <c r="VN552" s="4"/>
      <c r="VO552" s="4"/>
      <c r="VP552" s="4"/>
      <c r="VQ552" s="4"/>
      <c r="VR552" s="4"/>
      <c r="VS552" s="4"/>
      <c r="VT552" s="4"/>
      <c r="VU552" s="4"/>
      <c r="VV552" s="4"/>
      <c r="VW552" s="4"/>
      <c r="VX552" s="4"/>
      <c r="VY552" s="4"/>
      <c r="VZ552" s="4"/>
      <c r="WA552" s="4"/>
      <c r="WB552" s="4"/>
      <c r="WC552" s="4"/>
      <c r="WD552" s="4"/>
      <c r="WE552" s="4"/>
      <c r="WF552" s="4"/>
      <c r="WG552" s="4"/>
      <c r="WH552" s="4"/>
      <c r="WI552" s="4"/>
      <c r="WJ552" s="4"/>
      <c r="WK552" s="4"/>
      <c r="WL552" s="4"/>
      <c r="WM552" s="4"/>
      <c r="WN552" s="4"/>
      <c r="WO552" s="4"/>
      <c r="WP552" s="4"/>
      <c r="WQ552" s="4"/>
      <c r="WR552" s="4"/>
      <c r="WS552" s="4"/>
      <c r="WT552" s="4"/>
      <c r="WU552" s="4"/>
      <c r="WV552" s="4"/>
      <c r="WW552" s="4"/>
      <c r="WX552" s="4"/>
      <c r="WY552" s="4"/>
      <c r="WZ552" s="4"/>
      <c r="XA552" s="4"/>
      <c r="XB552" s="4"/>
      <c r="XC552" s="4"/>
      <c r="XD552" s="4"/>
      <c r="XE552" s="4"/>
      <c r="XF552" s="4"/>
      <c r="XG552" s="4"/>
      <c r="XH552" s="4"/>
      <c r="XI552" s="4"/>
      <c r="XJ552" s="4"/>
      <c r="XK552" s="4"/>
      <c r="XL552" s="4"/>
      <c r="XM552" s="4"/>
      <c r="XN552" s="4"/>
      <c r="XO552" s="4"/>
      <c r="XP552" s="4"/>
      <c r="XQ552" s="4"/>
      <c r="XR552" s="4"/>
      <c r="XS552" s="4"/>
      <c r="XT552" s="4"/>
      <c r="XU552" s="4"/>
      <c r="XV552" s="4"/>
      <c r="XW552" s="4"/>
      <c r="XX552" s="4"/>
      <c r="XY552" s="4"/>
      <c r="XZ552" s="4"/>
      <c r="YA552" s="4"/>
      <c r="YB552" s="4"/>
      <c r="YC552" s="4"/>
      <c r="YD552" s="4"/>
      <c r="YE552" s="4"/>
      <c r="YF552" s="4"/>
      <c r="YG552" s="4"/>
      <c r="YH552" s="4"/>
      <c r="YI552" s="4"/>
      <c r="YJ552" s="4"/>
      <c r="YK552" s="4"/>
      <c r="YL552" s="4"/>
      <c r="YM552" s="4"/>
      <c r="YN552" s="4"/>
      <c r="YO552" s="4"/>
      <c r="YP552" s="4"/>
      <c r="YQ552" s="4"/>
      <c r="YR552" s="4"/>
      <c r="YS552" s="4"/>
      <c r="YT552" s="4"/>
      <c r="YU552" s="4"/>
      <c r="YV552" s="4"/>
      <c r="YW552" s="4"/>
      <c r="YX552" s="4"/>
      <c r="YY552" s="4"/>
      <c r="YZ552" s="4"/>
      <c r="ZA552" s="4"/>
      <c r="ZB552" s="4"/>
      <c r="ZC552" s="4"/>
      <c r="ZD552" s="4"/>
      <c r="ZE552" s="4"/>
      <c r="ZF552" s="4"/>
      <c r="ZG552" s="4"/>
      <c r="ZH552" s="4"/>
      <c r="ZI552" s="4"/>
      <c r="ZJ552" s="4"/>
      <c r="ZK552" s="4"/>
      <c r="ZL552" s="4"/>
      <c r="ZM552" s="4"/>
      <c r="ZN552" s="4"/>
      <c r="ZO552" s="4"/>
      <c r="ZP552" s="4"/>
      <c r="ZQ552" s="4"/>
      <c r="ZR552" s="4"/>
      <c r="ZS552" s="4"/>
      <c r="ZT552" s="4"/>
      <c r="ZU552" s="4"/>
      <c r="ZV552" s="4"/>
      <c r="ZW552" s="4"/>
      <c r="ZX552" s="4"/>
      <c r="ZY552" s="4"/>
      <c r="ZZ552" s="4"/>
      <c r="AAA552" s="4"/>
      <c r="AAB552" s="4"/>
      <c r="AAC552" s="4"/>
      <c r="AAD552" s="4"/>
      <c r="AAE552" s="4"/>
      <c r="AAF552" s="4"/>
      <c r="AAG552" s="4"/>
      <c r="AAH552" s="4"/>
      <c r="AAI552" s="4"/>
      <c r="AAJ552" s="4"/>
      <c r="AAK552" s="4"/>
      <c r="AAL552" s="4"/>
      <c r="AAM552" s="4"/>
      <c r="AAN552" s="4"/>
      <c r="AAO552" s="4"/>
      <c r="AAP552" s="4"/>
      <c r="AAQ552" s="4"/>
      <c r="AAR552" s="4"/>
      <c r="AAS552" s="4"/>
      <c r="AAT552" s="4"/>
      <c r="AAU552" s="4"/>
      <c r="AAV552" s="4"/>
      <c r="AAW552" s="4"/>
      <c r="AAX552" s="4"/>
      <c r="AAY552" s="4"/>
      <c r="AAZ552" s="4"/>
      <c r="ABA552" s="4"/>
      <c r="ABB552" s="4"/>
      <c r="ABC552" s="4"/>
      <c r="ABD552" s="4"/>
      <c r="ABE552" s="4"/>
      <c r="ABF552" s="4"/>
      <c r="ABG552" s="4"/>
      <c r="ABH552" s="4"/>
      <c r="ABI552" s="4"/>
      <c r="ABJ552" s="4"/>
      <c r="ABK552" s="4"/>
      <c r="ABL552" s="4"/>
      <c r="ABM552" s="4"/>
      <c r="ABN552" s="4"/>
      <c r="ABO552" s="4"/>
      <c r="ABP552" s="4"/>
      <c r="ABQ552" s="4"/>
      <c r="ABR552" s="4"/>
      <c r="ABS552" s="4"/>
      <c r="ABT552" s="4"/>
      <c r="ABU552" s="4"/>
      <c r="ABV552" s="4"/>
      <c r="ABW552" s="4"/>
      <c r="ABX552" s="4"/>
      <c r="ABY552" s="4"/>
      <c r="ABZ552" s="4"/>
      <c r="ACA552" s="4"/>
      <c r="ACB552" s="4"/>
      <c r="ACC552" s="4"/>
      <c r="ACD552" s="4"/>
      <c r="ACE552" s="4"/>
      <c r="ACF552" s="4"/>
      <c r="ACG552" s="4"/>
      <c r="ACH552" s="4"/>
      <c r="ACI552" s="4"/>
      <c r="ACJ552" s="4"/>
      <c r="ACK552" s="4"/>
      <c r="ACL552" s="4"/>
      <c r="ACM552" s="4"/>
      <c r="ACN552" s="4"/>
      <c r="ACO552" s="4"/>
      <c r="ACP552" s="4"/>
      <c r="ACQ552" s="4"/>
      <c r="ACR552" s="4"/>
      <c r="ACS552" s="4"/>
      <c r="ACT552" s="4"/>
      <c r="ACU552" s="4"/>
      <c r="ACV552" s="4"/>
      <c r="ACW552" s="4"/>
      <c r="ACX552" s="4"/>
      <c r="ACY552" s="4"/>
      <c r="ACZ552" s="4"/>
      <c r="ADA552" s="4"/>
      <c r="ADB552" s="4"/>
      <c r="ADC552" s="4"/>
      <c r="ADD552" s="4"/>
      <c r="ADE552" s="4"/>
      <c r="ADF552" s="4"/>
      <c r="ADG552" s="4"/>
      <c r="ADH552" s="4"/>
      <c r="ADI552" s="4"/>
      <c r="ADJ552" s="4"/>
      <c r="ADK552" s="4"/>
      <c r="ADL552" s="4"/>
      <c r="ADM552" s="4"/>
      <c r="ADN552" s="4"/>
      <c r="ADO552" s="4"/>
      <c r="ADP552" s="4"/>
      <c r="ADQ552" s="4"/>
      <c r="ADR552" s="4"/>
      <c r="ADS552" s="4"/>
      <c r="ADT552" s="4"/>
      <c r="ADU552" s="4"/>
      <c r="ADV552" s="4"/>
      <c r="ADW552" s="4"/>
      <c r="ADX552" s="4"/>
      <c r="ADY552" s="4"/>
      <c r="ADZ552" s="4"/>
      <c r="AEA552" s="4"/>
      <c r="AEB552" s="4"/>
      <c r="AEC552" s="4"/>
      <c r="AED552" s="4"/>
      <c r="AEE552" s="4"/>
      <c r="AEF552" s="4"/>
      <c r="AEG552" s="4"/>
      <c r="AEH552" s="4"/>
      <c r="AEI552" s="4"/>
      <c r="AEJ552" s="4"/>
      <c r="AEK552" s="4"/>
      <c r="AEL552" s="4"/>
      <c r="AEM552" s="4"/>
      <c r="AEN552" s="4"/>
      <c r="AEO552" s="4"/>
      <c r="AEP552" s="4"/>
      <c r="AEQ552" s="4"/>
      <c r="AER552" s="4"/>
      <c r="AES552" s="4"/>
      <c r="AET552" s="4"/>
      <c r="AEU552" s="4"/>
      <c r="AEV552" s="4"/>
    </row>
    <row r="553" spans="1:828" s="58" customFormat="1" ht="36" customHeight="1" x14ac:dyDescent="0.2">
      <c r="A553" s="91">
        <v>54</v>
      </c>
      <c r="B553" s="93" t="s">
        <v>349</v>
      </c>
      <c r="C553" s="49"/>
      <c r="D553" s="49"/>
      <c r="E553" s="80" t="s">
        <v>417</v>
      </c>
      <c r="F553" s="80"/>
      <c r="G553" s="66">
        <v>1</v>
      </c>
      <c r="H553" s="81"/>
      <c r="I553" s="49"/>
      <c r="J553" s="59"/>
      <c r="K553" s="61"/>
      <c r="L553" s="62"/>
      <c r="M553" s="59"/>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c r="CW553" s="4"/>
      <c r="CX553" s="4"/>
      <c r="CY553" s="4"/>
      <c r="CZ553" s="4"/>
      <c r="DA553" s="4"/>
      <c r="DB553" s="4"/>
      <c r="DC553" s="4"/>
      <c r="DD553" s="4"/>
      <c r="DE553" s="4"/>
      <c r="DF553" s="4"/>
      <c r="DG553" s="4"/>
      <c r="DH553" s="4"/>
      <c r="DI553" s="4"/>
      <c r="DJ553" s="4"/>
      <c r="DK553" s="4"/>
      <c r="DL553" s="4"/>
      <c r="DM553" s="4"/>
      <c r="DN553" s="4"/>
      <c r="DO553" s="4"/>
      <c r="DP553" s="4"/>
      <c r="DQ553" s="4"/>
      <c r="DR553" s="4"/>
      <c r="DS553" s="4"/>
      <c r="DT553" s="4"/>
      <c r="DU553" s="4"/>
      <c r="DV553" s="4"/>
      <c r="DW553" s="4"/>
      <c r="DX553" s="4"/>
      <c r="DY553" s="4"/>
      <c r="DZ553" s="4"/>
      <c r="EA553" s="4"/>
      <c r="EB553" s="4"/>
      <c r="EC553" s="4"/>
      <c r="ED553" s="4"/>
      <c r="EE553" s="4"/>
      <c r="EF553" s="4"/>
      <c r="EG553" s="4"/>
      <c r="EH553" s="4"/>
      <c r="EI553" s="4"/>
      <c r="EJ553" s="4"/>
      <c r="EK553" s="4"/>
      <c r="EL553" s="4"/>
      <c r="EM553" s="4"/>
      <c r="EN553" s="4"/>
      <c r="EO553" s="4"/>
      <c r="EP553" s="4"/>
      <c r="EQ553" s="4"/>
      <c r="ER553" s="4"/>
      <c r="ES553" s="4"/>
      <c r="ET553" s="4"/>
      <c r="EU553" s="4"/>
      <c r="EV553" s="4"/>
      <c r="EW553" s="4"/>
      <c r="EX553" s="4"/>
      <c r="EY553" s="4"/>
      <c r="EZ553" s="4"/>
      <c r="FA553" s="4"/>
      <c r="FB553" s="4"/>
      <c r="FC553" s="4"/>
      <c r="FD553" s="4"/>
      <c r="FE553" s="4"/>
      <c r="FF553" s="4"/>
      <c r="FG553" s="4"/>
      <c r="FH553" s="4"/>
      <c r="FI553" s="4"/>
      <c r="FJ553" s="4"/>
      <c r="FK553" s="4"/>
      <c r="FL553" s="4"/>
      <c r="FM553" s="4"/>
      <c r="FN553" s="4"/>
      <c r="FO553" s="4"/>
      <c r="FP553" s="4"/>
      <c r="FQ553" s="4"/>
      <c r="FR553" s="4"/>
      <c r="FS553" s="4"/>
      <c r="FT553" s="4"/>
      <c r="FU553" s="4"/>
      <c r="FV553" s="4"/>
      <c r="FW553" s="4"/>
      <c r="FX553" s="4"/>
      <c r="FY553" s="4"/>
      <c r="FZ553" s="4"/>
      <c r="GA553" s="4"/>
      <c r="GB553" s="4"/>
      <c r="GC553" s="4"/>
      <c r="GD553" s="4"/>
      <c r="GE553" s="4"/>
      <c r="GF553" s="4"/>
      <c r="GG553" s="4"/>
      <c r="GH553" s="4"/>
      <c r="GI553" s="4"/>
      <c r="GJ553" s="4"/>
      <c r="GK553" s="4"/>
      <c r="GL553" s="4"/>
      <c r="GM553" s="4"/>
      <c r="GN553" s="4"/>
      <c r="GO553" s="4"/>
      <c r="GP553" s="4"/>
      <c r="GQ553" s="4"/>
      <c r="GR553" s="4"/>
      <c r="GS553" s="4"/>
      <c r="GT553" s="4"/>
      <c r="GU553" s="4"/>
      <c r="GV553" s="4"/>
      <c r="GW553" s="4"/>
      <c r="GX553" s="4"/>
      <c r="GY553" s="4"/>
      <c r="GZ553" s="4"/>
      <c r="HA553" s="4"/>
      <c r="HB553" s="4"/>
      <c r="HC553" s="4"/>
      <c r="HD553" s="4"/>
      <c r="HE553" s="4"/>
      <c r="HF553" s="4"/>
      <c r="HG553" s="4"/>
      <c r="HH553" s="4"/>
      <c r="HI553" s="4"/>
      <c r="HJ553" s="4"/>
      <c r="HK553" s="4"/>
      <c r="HL553" s="4"/>
      <c r="HM553" s="4"/>
      <c r="HN553" s="4"/>
      <c r="HO553" s="4"/>
      <c r="HP553" s="4"/>
      <c r="HQ553" s="4"/>
      <c r="HR553" s="4"/>
      <c r="HS553" s="4"/>
      <c r="HT553" s="4"/>
      <c r="HU553" s="4"/>
      <c r="HV553" s="4"/>
      <c r="HW553" s="4"/>
      <c r="HX553" s="4"/>
      <c r="HY553" s="4"/>
      <c r="HZ553" s="4"/>
      <c r="IA553" s="4"/>
      <c r="IB553" s="4"/>
      <c r="IC553" s="4"/>
      <c r="ID553" s="4"/>
      <c r="IE553" s="4"/>
      <c r="IF553" s="4"/>
      <c r="IG553" s="4"/>
      <c r="IH553" s="4"/>
      <c r="II553" s="4"/>
      <c r="IJ553" s="4"/>
      <c r="IK553" s="4"/>
      <c r="IL553" s="4"/>
      <c r="IM553" s="4"/>
      <c r="IN553" s="4"/>
      <c r="IO553" s="4"/>
      <c r="IP553" s="4"/>
      <c r="IQ553" s="4"/>
      <c r="IR553" s="4"/>
      <c r="IS553" s="4"/>
      <c r="IT553" s="4"/>
      <c r="IU553" s="4"/>
      <c r="IV553" s="4"/>
      <c r="IW553" s="4"/>
      <c r="IX553" s="4"/>
      <c r="IY553" s="4"/>
      <c r="IZ553" s="4"/>
      <c r="JA553" s="4"/>
      <c r="JB553" s="4"/>
      <c r="JC553" s="4"/>
      <c r="JD553" s="4"/>
      <c r="JE553" s="4"/>
      <c r="JF553" s="4"/>
      <c r="JG553" s="4"/>
      <c r="JH553" s="4"/>
      <c r="JI553" s="4"/>
      <c r="JJ553" s="4"/>
      <c r="JK553" s="4"/>
      <c r="JL553" s="4"/>
      <c r="JM553" s="4"/>
      <c r="JN553" s="4"/>
      <c r="JO553" s="4"/>
      <c r="JP553" s="4"/>
      <c r="JQ553" s="4"/>
      <c r="JR553" s="4"/>
      <c r="JS553" s="4"/>
      <c r="JT553" s="4"/>
      <c r="JU553" s="4"/>
      <c r="JV553" s="4"/>
      <c r="JW553" s="4"/>
      <c r="JX553" s="4"/>
      <c r="JY553" s="4"/>
      <c r="JZ553" s="4"/>
      <c r="KA553" s="4"/>
      <c r="KB553" s="4"/>
      <c r="KC553" s="4"/>
      <c r="KD553" s="4"/>
      <c r="KE553" s="4"/>
      <c r="KF553" s="4"/>
      <c r="KG553" s="4"/>
      <c r="KH553" s="4"/>
      <c r="KI553" s="4"/>
      <c r="KJ553" s="4"/>
      <c r="KK553" s="4"/>
      <c r="KL553" s="4"/>
      <c r="KM553" s="4"/>
      <c r="KN553" s="4"/>
      <c r="KO553" s="4"/>
      <c r="KP553" s="4"/>
      <c r="KQ553" s="4"/>
      <c r="KR553" s="4"/>
      <c r="KS553" s="4"/>
      <c r="KT553" s="4"/>
      <c r="KU553" s="4"/>
      <c r="KV553" s="4"/>
      <c r="KW553" s="4"/>
      <c r="KX553" s="4"/>
      <c r="KY553" s="4"/>
      <c r="KZ553" s="4"/>
      <c r="LA553" s="4"/>
      <c r="LB553" s="4"/>
      <c r="LC553" s="4"/>
      <c r="LD553" s="4"/>
      <c r="LE553" s="4"/>
      <c r="LF553" s="4"/>
      <c r="LG553" s="4"/>
      <c r="LH553" s="4"/>
      <c r="LI553" s="4"/>
      <c r="LJ553" s="4"/>
      <c r="LK553" s="4"/>
      <c r="LL553" s="4"/>
      <c r="LM553" s="4"/>
      <c r="LN553" s="4"/>
      <c r="LO553" s="4"/>
      <c r="LP553" s="4"/>
      <c r="LQ553" s="4"/>
      <c r="LR553" s="4"/>
      <c r="LS553" s="4"/>
      <c r="LT553" s="4"/>
      <c r="LU553" s="4"/>
      <c r="LV553" s="4"/>
      <c r="LW553" s="4"/>
      <c r="LX553" s="4"/>
      <c r="LY553" s="4"/>
      <c r="LZ553" s="4"/>
      <c r="MA553" s="4"/>
      <c r="MB553" s="4"/>
      <c r="MC553" s="4"/>
      <c r="MD553" s="4"/>
      <c r="ME553" s="4"/>
      <c r="MF553" s="4"/>
      <c r="MG553" s="4"/>
      <c r="MH553" s="4"/>
      <c r="MI553" s="4"/>
      <c r="MJ553" s="4"/>
      <c r="MK553" s="4"/>
      <c r="ML553" s="4"/>
      <c r="MM553" s="4"/>
      <c r="MN553" s="4"/>
      <c r="MO553" s="4"/>
      <c r="MP553" s="4"/>
      <c r="MQ553" s="4"/>
      <c r="MR553" s="4"/>
      <c r="MS553" s="4"/>
      <c r="MT553" s="4"/>
      <c r="MU553" s="4"/>
      <c r="MV553" s="4"/>
      <c r="MW553" s="4"/>
      <c r="MX553" s="4"/>
      <c r="MY553" s="4"/>
      <c r="MZ553" s="4"/>
      <c r="NA553" s="4"/>
      <c r="NB553" s="4"/>
      <c r="NC553" s="4"/>
      <c r="ND553" s="4"/>
      <c r="NE553" s="4"/>
      <c r="NF553" s="4"/>
      <c r="NG553" s="4"/>
      <c r="NH553" s="4"/>
      <c r="NI553" s="4"/>
      <c r="NJ553" s="4"/>
      <c r="NK553" s="4"/>
      <c r="NL553" s="4"/>
      <c r="NM553" s="4"/>
      <c r="NN553" s="4"/>
      <c r="NO553" s="4"/>
      <c r="NP553" s="4"/>
      <c r="NQ553" s="4"/>
      <c r="NR553" s="4"/>
      <c r="NS553" s="4"/>
      <c r="NT553" s="4"/>
      <c r="NU553" s="4"/>
      <c r="NV553" s="4"/>
      <c r="NW553" s="4"/>
      <c r="NX553" s="4"/>
      <c r="NY553" s="4"/>
      <c r="NZ553" s="4"/>
      <c r="OA553" s="4"/>
      <c r="OB553" s="4"/>
      <c r="OC553" s="4"/>
      <c r="OD553" s="4"/>
      <c r="OE553" s="4"/>
      <c r="OF553" s="4"/>
      <c r="OG553" s="4"/>
      <c r="OH553" s="4"/>
      <c r="OI553" s="4"/>
      <c r="OJ553" s="4"/>
      <c r="OK553" s="4"/>
      <c r="OL553" s="4"/>
      <c r="OM553" s="4"/>
      <c r="ON553" s="4"/>
      <c r="OO553" s="4"/>
      <c r="OP553" s="4"/>
      <c r="OQ553" s="4"/>
      <c r="OR553" s="4"/>
      <c r="OS553" s="4"/>
      <c r="OT553" s="4"/>
      <c r="OU553" s="4"/>
      <c r="OV553" s="4"/>
      <c r="OW553" s="4"/>
      <c r="OX553" s="4"/>
      <c r="OY553" s="4"/>
      <c r="OZ553" s="4"/>
      <c r="PA553" s="4"/>
      <c r="PB553" s="4"/>
      <c r="PC553" s="4"/>
      <c r="PD553" s="4"/>
      <c r="PE553" s="4"/>
      <c r="PF553" s="4"/>
      <c r="PG553" s="4"/>
      <c r="PH553" s="4"/>
      <c r="PI553" s="4"/>
      <c r="PJ553" s="4"/>
      <c r="PK553" s="4"/>
      <c r="PL553" s="4"/>
      <c r="PM553" s="4"/>
      <c r="PN553" s="4"/>
      <c r="PO553" s="4"/>
      <c r="PP553" s="4"/>
      <c r="PQ553" s="4"/>
      <c r="PR553" s="4"/>
      <c r="PS553" s="4"/>
      <c r="PT553" s="4"/>
      <c r="PU553" s="4"/>
      <c r="PV553" s="4"/>
      <c r="PW553" s="4"/>
      <c r="PX553" s="4"/>
      <c r="PY553" s="4"/>
      <c r="PZ553" s="4"/>
      <c r="QA553" s="4"/>
      <c r="QB553" s="4"/>
      <c r="QC553" s="4"/>
      <c r="QD553" s="4"/>
      <c r="QE553" s="4"/>
      <c r="QF553" s="4"/>
      <c r="QG553" s="4"/>
      <c r="QH553" s="4"/>
      <c r="QI553" s="4"/>
      <c r="QJ553" s="4"/>
      <c r="QK553" s="4"/>
      <c r="QL553" s="4"/>
      <c r="QM553" s="4"/>
      <c r="QN553" s="4"/>
      <c r="QO553" s="4"/>
      <c r="QP553" s="4"/>
      <c r="QQ553" s="4"/>
      <c r="QR553" s="4"/>
      <c r="QS553" s="4"/>
      <c r="QT553" s="4"/>
      <c r="QU553" s="4"/>
      <c r="QV553" s="4"/>
      <c r="QW553" s="4"/>
      <c r="QX553" s="4"/>
      <c r="QY553" s="4"/>
      <c r="QZ553" s="4"/>
      <c r="RA553" s="4"/>
      <c r="RB553" s="4"/>
      <c r="RC553" s="4"/>
      <c r="RD553" s="4"/>
      <c r="RE553" s="4"/>
      <c r="RF553" s="4"/>
      <c r="RG553" s="4"/>
      <c r="RH553" s="4"/>
      <c r="RI553" s="4"/>
      <c r="RJ553" s="4"/>
      <c r="RK553" s="4"/>
      <c r="RL553" s="4"/>
      <c r="RM553" s="4"/>
      <c r="RN553" s="4"/>
      <c r="RO553" s="4"/>
      <c r="RP553" s="4"/>
      <c r="RQ553" s="4"/>
      <c r="RR553" s="4"/>
      <c r="RS553" s="4"/>
      <c r="RT553" s="4"/>
      <c r="RU553" s="4"/>
      <c r="RV553" s="4"/>
      <c r="RW553" s="4"/>
      <c r="RX553" s="4"/>
      <c r="RY553" s="4"/>
      <c r="RZ553" s="4"/>
      <c r="SA553" s="4"/>
      <c r="SB553" s="4"/>
      <c r="SC553" s="4"/>
      <c r="SD553" s="4"/>
      <c r="SE553" s="4"/>
      <c r="SF553" s="4"/>
      <c r="SG553" s="4"/>
      <c r="SH553" s="4"/>
      <c r="SI553" s="4"/>
      <c r="SJ553" s="4"/>
      <c r="SK553" s="4"/>
      <c r="SL553" s="4"/>
      <c r="SM553" s="4"/>
      <c r="SN553" s="4"/>
      <c r="SO553" s="4"/>
      <c r="SP553" s="4"/>
      <c r="SQ553" s="4"/>
      <c r="SR553" s="4"/>
      <c r="SS553" s="4"/>
      <c r="ST553" s="4"/>
      <c r="SU553" s="4"/>
      <c r="SV553" s="4"/>
      <c r="SW553" s="4"/>
      <c r="SX553" s="4"/>
      <c r="SY553" s="4"/>
      <c r="SZ553" s="4"/>
      <c r="TA553" s="4"/>
      <c r="TB553" s="4"/>
      <c r="TC553" s="4"/>
      <c r="TD553" s="4"/>
      <c r="TE553" s="4"/>
      <c r="TF553" s="4"/>
      <c r="TG553" s="4"/>
      <c r="TH553" s="4"/>
      <c r="TI553" s="4"/>
      <c r="TJ553" s="4"/>
      <c r="TK553" s="4"/>
      <c r="TL553" s="4"/>
      <c r="TM553" s="4"/>
      <c r="TN553" s="4"/>
      <c r="TO553" s="4"/>
      <c r="TP553" s="4"/>
      <c r="TQ553" s="4"/>
      <c r="TR553" s="4"/>
      <c r="TS553" s="4"/>
      <c r="TT553" s="4"/>
      <c r="TU553" s="4"/>
      <c r="TV553" s="4"/>
      <c r="TW553" s="4"/>
      <c r="TX553" s="4"/>
      <c r="TY553" s="4"/>
      <c r="TZ553" s="4"/>
      <c r="UA553" s="4"/>
      <c r="UB553" s="4"/>
      <c r="UC553" s="4"/>
      <c r="UD553" s="4"/>
      <c r="UE553" s="4"/>
      <c r="UF553" s="4"/>
      <c r="UG553" s="4"/>
      <c r="UH553" s="4"/>
      <c r="UI553" s="4"/>
      <c r="UJ553" s="4"/>
      <c r="UK553" s="4"/>
      <c r="UL553" s="4"/>
      <c r="UM553" s="4"/>
      <c r="UN553" s="4"/>
      <c r="UO553" s="4"/>
      <c r="UP553" s="4"/>
      <c r="UQ553" s="4"/>
      <c r="UR553" s="4"/>
      <c r="US553" s="4"/>
      <c r="UT553" s="4"/>
      <c r="UU553" s="4"/>
      <c r="UV553" s="4"/>
      <c r="UW553" s="4"/>
      <c r="UX553" s="4"/>
      <c r="UY553" s="4"/>
      <c r="UZ553" s="4"/>
      <c r="VA553" s="4"/>
      <c r="VB553" s="4"/>
      <c r="VC553" s="4"/>
      <c r="VD553" s="4"/>
      <c r="VE553" s="4"/>
      <c r="VF553" s="4"/>
      <c r="VG553" s="4"/>
      <c r="VH553" s="4"/>
      <c r="VI553" s="4"/>
      <c r="VJ553" s="4"/>
      <c r="VK553" s="4"/>
      <c r="VL553" s="4"/>
      <c r="VM553" s="4"/>
      <c r="VN553" s="4"/>
      <c r="VO553" s="4"/>
      <c r="VP553" s="4"/>
      <c r="VQ553" s="4"/>
      <c r="VR553" s="4"/>
      <c r="VS553" s="4"/>
      <c r="VT553" s="4"/>
      <c r="VU553" s="4"/>
      <c r="VV553" s="4"/>
      <c r="VW553" s="4"/>
      <c r="VX553" s="4"/>
      <c r="VY553" s="4"/>
      <c r="VZ553" s="4"/>
      <c r="WA553" s="4"/>
      <c r="WB553" s="4"/>
      <c r="WC553" s="4"/>
      <c r="WD553" s="4"/>
      <c r="WE553" s="4"/>
      <c r="WF553" s="4"/>
      <c r="WG553" s="4"/>
      <c r="WH553" s="4"/>
      <c r="WI553" s="4"/>
      <c r="WJ553" s="4"/>
      <c r="WK553" s="4"/>
      <c r="WL553" s="4"/>
      <c r="WM553" s="4"/>
      <c r="WN553" s="4"/>
      <c r="WO553" s="4"/>
      <c r="WP553" s="4"/>
      <c r="WQ553" s="4"/>
      <c r="WR553" s="4"/>
      <c r="WS553" s="4"/>
      <c r="WT553" s="4"/>
      <c r="WU553" s="4"/>
      <c r="WV553" s="4"/>
      <c r="WW553" s="4"/>
      <c r="WX553" s="4"/>
      <c r="WY553" s="4"/>
      <c r="WZ553" s="4"/>
      <c r="XA553" s="4"/>
      <c r="XB553" s="4"/>
      <c r="XC553" s="4"/>
      <c r="XD553" s="4"/>
      <c r="XE553" s="4"/>
      <c r="XF553" s="4"/>
      <c r="XG553" s="4"/>
      <c r="XH553" s="4"/>
      <c r="XI553" s="4"/>
      <c r="XJ553" s="4"/>
      <c r="XK553" s="4"/>
      <c r="XL553" s="4"/>
      <c r="XM553" s="4"/>
      <c r="XN553" s="4"/>
      <c r="XO553" s="4"/>
      <c r="XP553" s="4"/>
      <c r="XQ553" s="4"/>
      <c r="XR553" s="4"/>
      <c r="XS553" s="4"/>
      <c r="XT553" s="4"/>
      <c r="XU553" s="4"/>
      <c r="XV553" s="4"/>
      <c r="XW553" s="4"/>
      <c r="XX553" s="4"/>
      <c r="XY553" s="4"/>
      <c r="XZ553" s="4"/>
      <c r="YA553" s="4"/>
      <c r="YB553" s="4"/>
      <c r="YC553" s="4"/>
      <c r="YD553" s="4"/>
      <c r="YE553" s="4"/>
      <c r="YF553" s="4"/>
      <c r="YG553" s="4"/>
      <c r="YH553" s="4"/>
      <c r="YI553" s="4"/>
      <c r="YJ553" s="4"/>
      <c r="YK553" s="4"/>
      <c r="YL553" s="4"/>
      <c r="YM553" s="4"/>
      <c r="YN553" s="4"/>
      <c r="YO553" s="4"/>
      <c r="YP553" s="4"/>
      <c r="YQ553" s="4"/>
      <c r="YR553" s="4"/>
      <c r="YS553" s="4"/>
      <c r="YT553" s="4"/>
      <c r="YU553" s="4"/>
      <c r="YV553" s="4"/>
      <c r="YW553" s="4"/>
      <c r="YX553" s="4"/>
      <c r="YY553" s="4"/>
      <c r="YZ553" s="4"/>
      <c r="ZA553" s="4"/>
      <c r="ZB553" s="4"/>
      <c r="ZC553" s="4"/>
      <c r="ZD553" s="4"/>
      <c r="ZE553" s="4"/>
      <c r="ZF553" s="4"/>
      <c r="ZG553" s="4"/>
      <c r="ZH553" s="4"/>
      <c r="ZI553" s="4"/>
      <c r="ZJ553" s="4"/>
      <c r="ZK553" s="4"/>
      <c r="ZL553" s="4"/>
      <c r="ZM553" s="4"/>
      <c r="ZN553" s="4"/>
      <c r="ZO553" s="4"/>
      <c r="ZP553" s="4"/>
      <c r="ZQ553" s="4"/>
      <c r="ZR553" s="4"/>
      <c r="ZS553" s="4"/>
      <c r="ZT553" s="4"/>
      <c r="ZU553" s="4"/>
      <c r="ZV553" s="4"/>
      <c r="ZW553" s="4"/>
      <c r="ZX553" s="4"/>
      <c r="ZY553" s="4"/>
      <c r="ZZ553" s="4"/>
      <c r="AAA553" s="4"/>
      <c r="AAB553" s="4"/>
      <c r="AAC553" s="4"/>
      <c r="AAD553" s="4"/>
      <c r="AAE553" s="4"/>
      <c r="AAF553" s="4"/>
      <c r="AAG553" s="4"/>
      <c r="AAH553" s="4"/>
      <c r="AAI553" s="4"/>
      <c r="AAJ553" s="4"/>
      <c r="AAK553" s="4"/>
      <c r="AAL553" s="4"/>
      <c r="AAM553" s="4"/>
      <c r="AAN553" s="4"/>
      <c r="AAO553" s="4"/>
      <c r="AAP553" s="4"/>
      <c r="AAQ553" s="4"/>
      <c r="AAR553" s="4"/>
      <c r="AAS553" s="4"/>
      <c r="AAT553" s="4"/>
      <c r="AAU553" s="4"/>
      <c r="AAV553" s="4"/>
      <c r="AAW553" s="4"/>
      <c r="AAX553" s="4"/>
      <c r="AAY553" s="4"/>
      <c r="AAZ553" s="4"/>
      <c r="ABA553" s="4"/>
      <c r="ABB553" s="4"/>
      <c r="ABC553" s="4"/>
      <c r="ABD553" s="4"/>
      <c r="ABE553" s="4"/>
      <c r="ABF553" s="4"/>
      <c r="ABG553" s="4"/>
      <c r="ABH553" s="4"/>
      <c r="ABI553" s="4"/>
      <c r="ABJ553" s="4"/>
      <c r="ABK553" s="4"/>
      <c r="ABL553" s="4"/>
      <c r="ABM553" s="4"/>
      <c r="ABN553" s="4"/>
      <c r="ABO553" s="4"/>
      <c r="ABP553" s="4"/>
      <c r="ABQ553" s="4"/>
      <c r="ABR553" s="4"/>
      <c r="ABS553" s="4"/>
      <c r="ABT553" s="4"/>
      <c r="ABU553" s="4"/>
      <c r="ABV553" s="4"/>
      <c r="ABW553" s="4"/>
      <c r="ABX553" s="4"/>
      <c r="ABY553" s="4"/>
      <c r="ABZ553" s="4"/>
      <c r="ACA553" s="4"/>
      <c r="ACB553" s="4"/>
      <c r="ACC553" s="4"/>
      <c r="ACD553" s="4"/>
      <c r="ACE553" s="4"/>
      <c r="ACF553" s="4"/>
      <c r="ACG553" s="4"/>
      <c r="ACH553" s="4"/>
      <c r="ACI553" s="4"/>
      <c r="ACJ553" s="4"/>
      <c r="ACK553" s="4"/>
      <c r="ACL553" s="4"/>
      <c r="ACM553" s="4"/>
      <c r="ACN553" s="4"/>
      <c r="ACO553" s="4"/>
      <c r="ACP553" s="4"/>
      <c r="ACQ553" s="4"/>
      <c r="ACR553" s="4"/>
      <c r="ACS553" s="4"/>
      <c r="ACT553" s="4"/>
      <c r="ACU553" s="4"/>
      <c r="ACV553" s="4"/>
      <c r="ACW553" s="4"/>
      <c r="ACX553" s="4"/>
      <c r="ACY553" s="4"/>
      <c r="ACZ553" s="4"/>
      <c r="ADA553" s="4"/>
      <c r="ADB553" s="4"/>
      <c r="ADC553" s="4"/>
      <c r="ADD553" s="4"/>
      <c r="ADE553" s="4"/>
      <c r="ADF553" s="4"/>
      <c r="ADG553" s="4"/>
      <c r="ADH553" s="4"/>
      <c r="ADI553" s="4"/>
      <c r="ADJ553" s="4"/>
      <c r="ADK553" s="4"/>
      <c r="ADL553" s="4"/>
      <c r="ADM553" s="4"/>
      <c r="ADN553" s="4"/>
      <c r="ADO553" s="4"/>
      <c r="ADP553" s="4"/>
      <c r="ADQ553" s="4"/>
      <c r="ADR553" s="4"/>
      <c r="ADS553" s="4"/>
      <c r="ADT553" s="4"/>
      <c r="ADU553" s="4"/>
      <c r="ADV553" s="4"/>
      <c r="ADW553" s="4"/>
      <c r="ADX553" s="4"/>
      <c r="ADY553" s="4"/>
      <c r="ADZ553" s="4"/>
      <c r="AEA553" s="4"/>
      <c r="AEB553" s="4"/>
      <c r="AEC553" s="4"/>
      <c r="AED553" s="4"/>
      <c r="AEE553" s="4"/>
      <c r="AEF553" s="4"/>
      <c r="AEG553" s="4"/>
      <c r="AEH553" s="4"/>
      <c r="AEI553" s="4"/>
      <c r="AEJ553" s="4"/>
      <c r="AEK553" s="4"/>
      <c r="AEL553" s="4"/>
      <c r="AEM553" s="4"/>
      <c r="AEN553" s="4"/>
      <c r="AEO553" s="4"/>
      <c r="AEP553" s="4"/>
      <c r="AEQ553" s="4"/>
      <c r="AER553" s="4"/>
      <c r="AES553" s="4"/>
      <c r="AET553" s="4"/>
      <c r="AEU553" s="4"/>
      <c r="AEV553" s="4"/>
    </row>
    <row r="554" spans="1:828" s="58" customFormat="1" ht="32.25" customHeight="1" x14ac:dyDescent="0.2">
      <c r="A554" s="92"/>
      <c r="B554" s="94"/>
      <c r="C554" s="49">
        <v>571</v>
      </c>
      <c r="D554" s="49" t="s">
        <v>192</v>
      </c>
      <c r="E554" s="80" t="s">
        <v>418</v>
      </c>
      <c r="F554" s="80"/>
      <c r="G554" s="80">
        <v>1</v>
      </c>
      <c r="H554" s="81"/>
      <c r="I554" s="49"/>
      <c r="J554" s="59" t="e">
        <f>CONCATENATE("INSERT INTO `medical_vacancies` (`id`, `keyOrganization`, `job`, `division`, `bet`, `measures`) VALUES (NULL, ","'",D554,"', '",#REF!,"', ","'",#REF!,"', ","'",#REF!,"', ","'",I554,"');")</f>
        <v>#REF!</v>
      </c>
      <c r="K554" s="61" t="s">
        <v>198</v>
      </c>
      <c r="L554" s="62" t="s">
        <v>199</v>
      </c>
      <c r="M554" s="59" t="str">
        <f t="shared" si="11"/>
        <v>&lt;div id='entry'&gt;&lt;/div&gt;
&lt;link rel='stylesheet' href='http://h90428dg.beget.tech/css/style_doctor.css'&gt;
&lt;script src='https://yastatic.net/s3/frontend/forms/_/embed.js'&gt;&lt;/script&gt;
&lt;script src='http://h90428dg.beget.tech/js/POST_Request.js'&gt;&lt;/script&gt;
&lt;script&gt;let data = display('lipetsk-med-college');&lt;/script&gt;</v>
      </c>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c r="FB554" s="4"/>
      <c r="FC554" s="4"/>
      <c r="FD554" s="4"/>
      <c r="FE554" s="4"/>
      <c r="FF554" s="4"/>
      <c r="FG554" s="4"/>
      <c r="FH554" s="4"/>
      <c r="FI554" s="4"/>
      <c r="FJ554" s="4"/>
      <c r="FK554" s="4"/>
      <c r="FL554" s="4"/>
      <c r="FM554" s="4"/>
      <c r="FN554" s="4"/>
      <c r="FO554" s="4"/>
      <c r="FP554" s="4"/>
      <c r="FQ554" s="4"/>
      <c r="FR554" s="4"/>
      <c r="FS554" s="4"/>
      <c r="FT554" s="4"/>
      <c r="FU554" s="4"/>
      <c r="FV554" s="4"/>
      <c r="FW554" s="4"/>
      <c r="FX554" s="4"/>
      <c r="FY554" s="4"/>
      <c r="FZ554" s="4"/>
      <c r="GA554" s="4"/>
      <c r="GB554" s="4"/>
      <c r="GC554" s="4"/>
      <c r="GD554" s="4"/>
      <c r="GE554" s="4"/>
      <c r="GF554" s="4"/>
      <c r="GG554" s="4"/>
      <c r="GH554" s="4"/>
      <c r="GI554" s="4"/>
      <c r="GJ554" s="4"/>
      <c r="GK554" s="4"/>
      <c r="GL554" s="4"/>
      <c r="GM554" s="4"/>
      <c r="GN554" s="4"/>
      <c r="GO554" s="4"/>
      <c r="GP554" s="4"/>
      <c r="GQ554" s="4"/>
      <c r="GR554" s="4"/>
      <c r="GS554" s="4"/>
      <c r="GT554" s="4"/>
      <c r="GU554" s="4"/>
      <c r="GV554" s="4"/>
      <c r="GW554" s="4"/>
      <c r="GX554" s="4"/>
      <c r="GY554" s="4"/>
      <c r="GZ554" s="4"/>
      <c r="HA554" s="4"/>
      <c r="HB554" s="4"/>
      <c r="HC554" s="4"/>
      <c r="HD554" s="4"/>
      <c r="HE554" s="4"/>
      <c r="HF554" s="4"/>
      <c r="HG554" s="4"/>
      <c r="HH554" s="4"/>
      <c r="HI554" s="4"/>
      <c r="HJ554" s="4"/>
      <c r="HK554" s="4"/>
      <c r="HL554" s="4"/>
      <c r="HM554" s="4"/>
      <c r="HN554" s="4"/>
      <c r="HO554" s="4"/>
      <c r="HP554" s="4"/>
      <c r="HQ554" s="4"/>
      <c r="HR554" s="4"/>
      <c r="HS554" s="4"/>
      <c r="HT554" s="4"/>
      <c r="HU554" s="4"/>
      <c r="HV554" s="4"/>
      <c r="HW554" s="4"/>
      <c r="HX554" s="4"/>
      <c r="HY554" s="4"/>
      <c r="HZ554" s="4"/>
      <c r="IA554" s="4"/>
      <c r="IB554" s="4"/>
      <c r="IC554" s="4"/>
      <c r="ID554" s="4"/>
      <c r="IE554" s="4"/>
      <c r="IF554" s="4"/>
      <c r="IG554" s="4"/>
      <c r="IH554" s="4"/>
      <c r="II554" s="4"/>
      <c r="IJ554" s="4"/>
      <c r="IK554" s="4"/>
      <c r="IL554" s="4"/>
      <c r="IM554" s="4"/>
      <c r="IN554" s="4"/>
      <c r="IO554" s="4"/>
      <c r="IP554" s="4"/>
      <c r="IQ554" s="4"/>
      <c r="IR554" s="4"/>
      <c r="IS554" s="4"/>
      <c r="IT554" s="4"/>
      <c r="IU554" s="4"/>
      <c r="IV554" s="4"/>
      <c r="IW554" s="4"/>
      <c r="IX554" s="4"/>
      <c r="IY554" s="4"/>
      <c r="IZ554" s="4"/>
      <c r="JA554" s="4"/>
      <c r="JB554" s="4"/>
      <c r="JC554" s="4"/>
      <c r="JD554" s="4"/>
      <c r="JE554" s="4"/>
      <c r="JF554" s="4"/>
      <c r="JG554" s="4"/>
      <c r="JH554" s="4"/>
      <c r="JI554" s="4"/>
      <c r="JJ554" s="4"/>
      <c r="JK554" s="4"/>
      <c r="JL554" s="4"/>
      <c r="JM554" s="4"/>
      <c r="JN554" s="4"/>
      <c r="JO554" s="4"/>
      <c r="JP554" s="4"/>
      <c r="JQ554" s="4"/>
      <c r="JR554" s="4"/>
      <c r="JS554" s="4"/>
      <c r="JT554" s="4"/>
      <c r="JU554" s="4"/>
      <c r="JV554" s="4"/>
      <c r="JW554" s="4"/>
      <c r="JX554" s="4"/>
      <c r="JY554" s="4"/>
      <c r="JZ554" s="4"/>
      <c r="KA554" s="4"/>
      <c r="KB554" s="4"/>
      <c r="KC554" s="4"/>
      <c r="KD554" s="4"/>
      <c r="KE554" s="4"/>
      <c r="KF554" s="4"/>
      <c r="KG554" s="4"/>
      <c r="KH554" s="4"/>
      <c r="KI554" s="4"/>
      <c r="KJ554" s="4"/>
      <c r="KK554" s="4"/>
      <c r="KL554" s="4"/>
      <c r="KM554" s="4"/>
      <c r="KN554" s="4"/>
      <c r="KO554" s="4"/>
      <c r="KP554" s="4"/>
      <c r="KQ554" s="4"/>
      <c r="KR554" s="4"/>
      <c r="KS554" s="4"/>
      <c r="KT554" s="4"/>
      <c r="KU554" s="4"/>
      <c r="KV554" s="4"/>
      <c r="KW554" s="4"/>
      <c r="KX554" s="4"/>
      <c r="KY554" s="4"/>
      <c r="KZ554" s="4"/>
      <c r="LA554" s="4"/>
      <c r="LB554" s="4"/>
      <c r="LC554" s="4"/>
      <c r="LD554" s="4"/>
      <c r="LE554" s="4"/>
      <c r="LF554" s="4"/>
      <c r="LG554" s="4"/>
      <c r="LH554" s="4"/>
      <c r="LI554" s="4"/>
      <c r="LJ554" s="4"/>
      <c r="LK554" s="4"/>
      <c r="LL554" s="4"/>
      <c r="LM554" s="4"/>
      <c r="LN554" s="4"/>
      <c r="LO554" s="4"/>
      <c r="LP554" s="4"/>
      <c r="LQ554" s="4"/>
      <c r="LR554" s="4"/>
      <c r="LS554" s="4"/>
      <c r="LT554" s="4"/>
      <c r="LU554" s="4"/>
      <c r="LV554" s="4"/>
      <c r="LW554" s="4"/>
      <c r="LX554" s="4"/>
      <c r="LY554" s="4"/>
      <c r="LZ554" s="4"/>
      <c r="MA554" s="4"/>
      <c r="MB554" s="4"/>
      <c r="MC554" s="4"/>
      <c r="MD554" s="4"/>
      <c r="ME554" s="4"/>
      <c r="MF554" s="4"/>
      <c r="MG554" s="4"/>
      <c r="MH554" s="4"/>
      <c r="MI554" s="4"/>
      <c r="MJ554" s="4"/>
      <c r="MK554" s="4"/>
      <c r="ML554" s="4"/>
      <c r="MM554" s="4"/>
      <c r="MN554" s="4"/>
      <c r="MO554" s="4"/>
      <c r="MP554" s="4"/>
      <c r="MQ554" s="4"/>
      <c r="MR554" s="4"/>
      <c r="MS554" s="4"/>
      <c r="MT554" s="4"/>
      <c r="MU554" s="4"/>
      <c r="MV554" s="4"/>
      <c r="MW554" s="4"/>
      <c r="MX554" s="4"/>
      <c r="MY554" s="4"/>
      <c r="MZ554" s="4"/>
      <c r="NA554" s="4"/>
      <c r="NB554" s="4"/>
      <c r="NC554" s="4"/>
      <c r="ND554" s="4"/>
      <c r="NE554" s="4"/>
      <c r="NF554" s="4"/>
      <c r="NG554" s="4"/>
      <c r="NH554" s="4"/>
      <c r="NI554" s="4"/>
      <c r="NJ554" s="4"/>
      <c r="NK554" s="4"/>
      <c r="NL554" s="4"/>
      <c r="NM554" s="4"/>
      <c r="NN554" s="4"/>
      <c r="NO554" s="4"/>
      <c r="NP554" s="4"/>
      <c r="NQ554" s="4"/>
      <c r="NR554" s="4"/>
      <c r="NS554" s="4"/>
      <c r="NT554" s="4"/>
      <c r="NU554" s="4"/>
      <c r="NV554" s="4"/>
      <c r="NW554" s="4"/>
      <c r="NX554" s="4"/>
      <c r="NY554" s="4"/>
      <c r="NZ554" s="4"/>
      <c r="OA554" s="4"/>
      <c r="OB554" s="4"/>
      <c r="OC554" s="4"/>
      <c r="OD554" s="4"/>
      <c r="OE554" s="4"/>
      <c r="OF554" s="4"/>
      <c r="OG554" s="4"/>
      <c r="OH554" s="4"/>
      <c r="OI554" s="4"/>
      <c r="OJ554" s="4"/>
      <c r="OK554" s="4"/>
      <c r="OL554" s="4"/>
      <c r="OM554" s="4"/>
      <c r="ON554" s="4"/>
      <c r="OO554" s="4"/>
      <c r="OP554" s="4"/>
      <c r="OQ554" s="4"/>
      <c r="OR554" s="4"/>
      <c r="OS554" s="4"/>
      <c r="OT554" s="4"/>
      <c r="OU554" s="4"/>
      <c r="OV554" s="4"/>
      <c r="OW554" s="4"/>
      <c r="OX554" s="4"/>
      <c r="OY554" s="4"/>
      <c r="OZ554" s="4"/>
      <c r="PA554" s="4"/>
      <c r="PB554" s="4"/>
      <c r="PC554" s="4"/>
      <c r="PD554" s="4"/>
      <c r="PE554" s="4"/>
      <c r="PF554" s="4"/>
      <c r="PG554" s="4"/>
      <c r="PH554" s="4"/>
      <c r="PI554" s="4"/>
      <c r="PJ554" s="4"/>
      <c r="PK554" s="4"/>
      <c r="PL554" s="4"/>
      <c r="PM554" s="4"/>
      <c r="PN554" s="4"/>
      <c r="PO554" s="4"/>
      <c r="PP554" s="4"/>
      <c r="PQ554" s="4"/>
      <c r="PR554" s="4"/>
      <c r="PS554" s="4"/>
      <c r="PT554" s="4"/>
      <c r="PU554" s="4"/>
      <c r="PV554" s="4"/>
      <c r="PW554" s="4"/>
      <c r="PX554" s="4"/>
      <c r="PY554" s="4"/>
      <c r="PZ554" s="4"/>
      <c r="QA554" s="4"/>
      <c r="QB554" s="4"/>
      <c r="QC554" s="4"/>
      <c r="QD554" s="4"/>
      <c r="QE554" s="4"/>
      <c r="QF554" s="4"/>
      <c r="QG554" s="4"/>
      <c r="QH554" s="4"/>
      <c r="QI554" s="4"/>
      <c r="QJ554" s="4"/>
      <c r="QK554" s="4"/>
      <c r="QL554" s="4"/>
      <c r="QM554" s="4"/>
      <c r="QN554" s="4"/>
      <c r="QO554" s="4"/>
      <c r="QP554" s="4"/>
      <c r="QQ554" s="4"/>
      <c r="QR554" s="4"/>
      <c r="QS554" s="4"/>
      <c r="QT554" s="4"/>
      <c r="QU554" s="4"/>
      <c r="QV554" s="4"/>
      <c r="QW554" s="4"/>
      <c r="QX554" s="4"/>
      <c r="QY554" s="4"/>
      <c r="QZ554" s="4"/>
      <c r="RA554" s="4"/>
      <c r="RB554" s="4"/>
      <c r="RC554" s="4"/>
      <c r="RD554" s="4"/>
      <c r="RE554" s="4"/>
      <c r="RF554" s="4"/>
      <c r="RG554" s="4"/>
      <c r="RH554" s="4"/>
      <c r="RI554" s="4"/>
      <c r="RJ554" s="4"/>
      <c r="RK554" s="4"/>
      <c r="RL554" s="4"/>
      <c r="RM554" s="4"/>
      <c r="RN554" s="4"/>
      <c r="RO554" s="4"/>
      <c r="RP554" s="4"/>
      <c r="RQ554" s="4"/>
      <c r="RR554" s="4"/>
      <c r="RS554" s="4"/>
      <c r="RT554" s="4"/>
      <c r="RU554" s="4"/>
      <c r="RV554" s="4"/>
      <c r="RW554" s="4"/>
      <c r="RX554" s="4"/>
      <c r="RY554" s="4"/>
      <c r="RZ554" s="4"/>
      <c r="SA554" s="4"/>
      <c r="SB554" s="4"/>
      <c r="SC554" s="4"/>
      <c r="SD554" s="4"/>
      <c r="SE554" s="4"/>
      <c r="SF554" s="4"/>
      <c r="SG554" s="4"/>
      <c r="SH554" s="4"/>
      <c r="SI554" s="4"/>
      <c r="SJ554" s="4"/>
      <c r="SK554" s="4"/>
      <c r="SL554" s="4"/>
      <c r="SM554" s="4"/>
      <c r="SN554" s="4"/>
      <c r="SO554" s="4"/>
      <c r="SP554" s="4"/>
      <c r="SQ554" s="4"/>
      <c r="SR554" s="4"/>
      <c r="SS554" s="4"/>
      <c r="ST554" s="4"/>
      <c r="SU554" s="4"/>
      <c r="SV554" s="4"/>
      <c r="SW554" s="4"/>
      <c r="SX554" s="4"/>
      <c r="SY554" s="4"/>
      <c r="SZ554" s="4"/>
      <c r="TA554" s="4"/>
      <c r="TB554" s="4"/>
      <c r="TC554" s="4"/>
      <c r="TD554" s="4"/>
      <c r="TE554" s="4"/>
      <c r="TF554" s="4"/>
      <c r="TG554" s="4"/>
      <c r="TH554" s="4"/>
      <c r="TI554" s="4"/>
      <c r="TJ554" s="4"/>
      <c r="TK554" s="4"/>
      <c r="TL554" s="4"/>
      <c r="TM554" s="4"/>
      <c r="TN554" s="4"/>
      <c r="TO554" s="4"/>
      <c r="TP554" s="4"/>
      <c r="TQ554" s="4"/>
      <c r="TR554" s="4"/>
      <c r="TS554" s="4"/>
      <c r="TT554" s="4"/>
      <c r="TU554" s="4"/>
      <c r="TV554" s="4"/>
      <c r="TW554" s="4"/>
      <c r="TX554" s="4"/>
      <c r="TY554" s="4"/>
      <c r="TZ554" s="4"/>
      <c r="UA554" s="4"/>
      <c r="UB554" s="4"/>
      <c r="UC554" s="4"/>
      <c r="UD554" s="4"/>
      <c r="UE554" s="4"/>
      <c r="UF554" s="4"/>
      <c r="UG554" s="4"/>
      <c r="UH554" s="4"/>
      <c r="UI554" s="4"/>
      <c r="UJ554" s="4"/>
      <c r="UK554" s="4"/>
      <c r="UL554" s="4"/>
      <c r="UM554" s="4"/>
      <c r="UN554" s="4"/>
      <c r="UO554" s="4"/>
      <c r="UP554" s="4"/>
      <c r="UQ554" s="4"/>
      <c r="UR554" s="4"/>
      <c r="US554" s="4"/>
      <c r="UT554" s="4"/>
      <c r="UU554" s="4"/>
      <c r="UV554" s="4"/>
      <c r="UW554" s="4"/>
      <c r="UX554" s="4"/>
      <c r="UY554" s="4"/>
      <c r="UZ554" s="4"/>
      <c r="VA554" s="4"/>
      <c r="VB554" s="4"/>
      <c r="VC554" s="4"/>
      <c r="VD554" s="4"/>
      <c r="VE554" s="4"/>
      <c r="VF554" s="4"/>
      <c r="VG554" s="4"/>
      <c r="VH554" s="4"/>
      <c r="VI554" s="4"/>
      <c r="VJ554" s="4"/>
      <c r="VK554" s="4"/>
      <c r="VL554" s="4"/>
      <c r="VM554" s="4"/>
      <c r="VN554" s="4"/>
      <c r="VO554" s="4"/>
      <c r="VP554" s="4"/>
      <c r="VQ554" s="4"/>
      <c r="VR554" s="4"/>
      <c r="VS554" s="4"/>
      <c r="VT554" s="4"/>
      <c r="VU554" s="4"/>
      <c r="VV554" s="4"/>
      <c r="VW554" s="4"/>
      <c r="VX554" s="4"/>
      <c r="VY554" s="4"/>
      <c r="VZ554" s="4"/>
      <c r="WA554" s="4"/>
      <c r="WB554" s="4"/>
      <c r="WC554" s="4"/>
      <c r="WD554" s="4"/>
      <c r="WE554" s="4"/>
      <c r="WF554" s="4"/>
      <c r="WG554" s="4"/>
      <c r="WH554" s="4"/>
      <c r="WI554" s="4"/>
      <c r="WJ554" s="4"/>
      <c r="WK554" s="4"/>
      <c r="WL554" s="4"/>
      <c r="WM554" s="4"/>
      <c r="WN554" s="4"/>
      <c r="WO554" s="4"/>
      <c r="WP554" s="4"/>
      <c r="WQ554" s="4"/>
      <c r="WR554" s="4"/>
      <c r="WS554" s="4"/>
      <c r="WT554" s="4"/>
      <c r="WU554" s="4"/>
      <c r="WV554" s="4"/>
      <c r="WW554" s="4"/>
      <c r="WX554" s="4"/>
      <c r="WY554" s="4"/>
      <c r="WZ554" s="4"/>
      <c r="XA554" s="4"/>
      <c r="XB554" s="4"/>
      <c r="XC554" s="4"/>
      <c r="XD554" s="4"/>
      <c r="XE554" s="4"/>
      <c r="XF554" s="4"/>
      <c r="XG554" s="4"/>
      <c r="XH554" s="4"/>
      <c r="XI554" s="4"/>
      <c r="XJ554" s="4"/>
      <c r="XK554" s="4"/>
      <c r="XL554" s="4"/>
      <c r="XM554" s="4"/>
      <c r="XN554" s="4"/>
      <c r="XO554" s="4"/>
      <c r="XP554" s="4"/>
      <c r="XQ554" s="4"/>
      <c r="XR554" s="4"/>
      <c r="XS554" s="4"/>
      <c r="XT554" s="4"/>
      <c r="XU554" s="4"/>
      <c r="XV554" s="4"/>
      <c r="XW554" s="4"/>
      <c r="XX554" s="4"/>
      <c r="XY554" s="4"/>
      <c r="XZ554" s="4"/>
      <c r="YA554" s="4"/>
      <c r="YB554" s="4"/>
      <c r="YC554" s="4"/>
      <c r="YD554" s="4"/>
      <c r="YE554" s="4"/>
      <c r="YF554" s="4"/>
      <c r="YG554" s="4"/>
      <c r="YH554" s="4"/>
      <c r="YI554" s="4"/>
      <c r="YJ554" s="4"/>
      <c r="YK554" s="4"/>
      <c r="YL554" s="4"/>
      <c r="YM554" s="4"/>
      <c r="YN554" s="4"/>
      <c r="YO554" s="4"/>
      <c r="YP554" s="4"/>
      <c r="YQ554" s="4"/>
      <c r="YR554" s="4"/>
      <c r="YS554" s="4"/>
      <c r="YT554" s="4"/>
      <c r="YU554" s="4"/>
      <c r="YV554" s="4"/>
      <c r="YW554" s="4"/>
      <c r="YX554" s="4"/>
      <c r="YY554" s="4"/>
      <c r="YZ554" s="4"/>
      <c r="ZA554" s="4"/>
      <c r="ZB554" s="4"/>
      <c r="ZC554" s="4"/>
      <c r="ZD554" s="4"/>
      <c r="ZE554" s="4"/>
      <c r="ZF554" s="4"/>
      <c r="ZG554" s="4"/>
      <c r="ZH554" s="4"/>
      <c r="ZI554" s="4"/>
      <c r="ZJ554" s="4"/>
      <c r="ZK554" s="4"/>
      <c r="ZL554" s="4"/>
      <c r="ZM554" s="4"/>
      <c r="ZN554" s="4"/>
      <c r="ZO554" s="4"/>
      <c r="ZP554" s="4"/>
      <c r="ZQ554" s="4"/>
      <c r="ZR554" s="4"/>
      <c r="ZS554" s="4"/>
      <c r="ZT554" s="4"/>
      <c r="ZU554" s="4"/>
      <c r="ZV554" s="4"/>
      <c r="ZW554" s="4"/>
      <c r="ZX554" s="4"/>
      <c r="ZY554" s="4"/>
      <c r="ZZ554" s="4"/>
      <c r="AAA554" s="4"/>
      <c r="AAB554" s="4"/>
      <c r="AAC554" s="4"/>
      <c r="AAD554" s="4"/>
      <c r="AAE554" s="4"/>
      <c r="AAF554" s="4"/>
      <c r="AAG554" s="4"/>
      <c r="AAH554" s="4"/>
      <c r="AAI554" s="4"/>
      <c r="AAJ554" s="4"/>
      <c r="AAK554" s="4"/>
      <c r="AAL554" s="4"/>
      <c r="AAM554" s="4"/>
      <c r="AAN554" s="4"/>
      <c r="AAO554" s="4"/>
      <c r="AAP554" s="4"/>
      <c r="AAQ554" s="4"/>
      <c r="AAR554" s="4"/>
      <c r="AAS554" s="4"/>
      <c r="AAT554" s="4"/>
      <c r="AAU554" s="4"/>
      <c r="AAV554" s="4"/>
      <c r="AAW554" s="4"/>
      <c r="AAX554" s="4"/>
      <c r="AAY554" s="4"/>
      <c r="AAZ554" s="4"/>
      <c r="ABA554" s="4"/>
      <c r="ABB554" s="4"/>
      <c r="ABC554" s="4"/>
      <c r="ABD554" s="4"/>
      <c r="ABE554" s="4"/>
      <c r="ABF554" s="4"/>
      <c r="ABG554" s="4"/>
      <c r="ABH554" s="4"/>
      <c r="ABI554" s="4"/>
      <c r="ABJ554" s="4"/>
      <c r="ABK554" s="4"/>
      <c r="ABL554" s="4"/>
      <c r="ABM554" s="4"/>
      <c r="ABN554" s="4"/>
      <c r="ABO554" s="4"/>
      <c r="ABP554" s="4"/>
      <c r="ABQ554" s="4"/>
      <c r="ABR554" s="4"/>
      <c r="ABS554" s="4"/>
      <c r="ABT554" s="4"/>
      <c r="ABU554" s="4"/>
      <c r="ABV554" s="4"/>
      <c r="ABW554" s="4"/>
      <c r="ABX554" s="4"/>
      <c r="ABY554" s="4"/>
      <c r="ABZ554" s="4"/>
      <c r="ACA554" s="4"/>
      <c r="ACB554" s="4"/>
      <c r="ACC554" s="4"/>
      <c r="ACD554" s="4"/>
      <c r="ACE554" s="4"/>
      <c r="ACF554" s="4"/>
      <c r="ACG554" s="4"/>
      <c r="ACH554" s="4"/>
      <c r="ACI554" s="4"/>
      <c r="ACJ554" s="4"/>
      <c r="ACK554" s="4"/>
      <c r="ACL554" s="4"/>
      <c r="ACM554" s="4"/>
      <c r="ACN554" s="4"/>
      <c r="ACO554" s="4"/>
      <c r="ACP554" s="4"/>
      <c r="ACQ554" s="4"/>
      <c r="ACR554" s="4"/>
      <c r="ACS554" s="4"/>
      <c r="ACT554" s="4"/>
      <c r="ACU554" s="4"/>
      <c r="ACV554" s="4"/>
      <c r="ACW554" s="4"/>
      <c r="ACX554" s="4"/>
      <c r="ACY554" s="4"/>
      <c r="ACZ554" s="4"/>
      <c r="ADA554" s="4"/>
      <c r="ADB554" s="4"/>
      <c r="ADC554" s="4"/>
      <c r="ADD554" s="4"/>
      <c r="ADE554" s="4"/>
      <c r="ADF554" s="4"/>
      <c r="ADG554" s="4"/>
      <c r="ADH554" s="4"/>
      <c r="ADI554" s="4"/>
      <c r="ADJ554" s="4"/>
      <c r="ADK554" s="4"/>
      <c r="ADL554" s="4"/>
      <c r="ADM554" s="4"/>
      <c r="ADN554" s="4"/>
      <c r="ADO554" s="4"/>
      <c r="ADP554" s="4"/>
      <c r="ADQ554" s="4"/>
      <c r="ADR554" s="4"/>
      <c r="ADS554" s="4"/>
      <c r="ADT554" s="4"/>
      <c r="ADU554" s="4"/>
      <c r="ADV554" s="4"/>
      <c r="ADW554" s="4"/>
      <c r="ADX554" s="4"/>
      <c r="ADY554" s="4"/>
      <c r="ADZ554" s="4"/>
      <c r="AEA554" s="4"/>
      <c r="AEB554" s="4"/>
      <c r="AEC554" s="4"/>
      <c r="AED554" s="4"/>
      <c r="AEE554" s="4"/>
      <c r="AEF554" s="4"/>
      <c r="AEG554" s="4"/>
      <c r="AEH554" s="4"/>
      <c r="AEI554" s="4"/>
      <c r="AEJ554" s="4"/>
      <c r="AEK554" s="4"/>
      <c r="AEL554" s="4"/>
      <c r="AEM554" s="4"/>
      <c r="AEN554" s="4"/>
      <c r="AEO554" s="4"/>
      <c r="AEP554" s="4"/>
      <c r="AEQ554" s="4"/>
      <c r="AER554" s="4"/>
      <c r="AES554" s="4"/>
      <c r="AET554" s="4"/>
      <c r="AEU554" s="4"/>
      <c r="AEV554" s="4"/>
    </row>
    <row r="555" spans="1:828" s="58" customFormat="1" ht="25.5" customHeight="1" x14ac:dyDescent="0.2">
      <c r="A555" s="92"/>
      <c r="B555" s="94"/>
      <c r="C555" s="49"/>
      <c r="D555" s="49"/>
      <c r="E555" s="80" t="s">
        <v>419</v>
      </c>
      <c r="F555" s="80"/>
      <c r="G555" s="80">
        <v>1</v>
      </c>
      <c r="H555" s="81"/>
      <c r="I555" s="49"/>
      <c r="J555" s="59"/>
      <c r="K555" s="61"/>
      <c r="L555" s="62"/>
      <c r="M555" s="59"/>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c r="CW555" s="4"/>
      <c r="CX555" s="4"/>
      <c r="CY555" s="4"/>
      <c r="CZ555" s="4"/>
      <c r="DA555" s="4"/>
      <c r="DB555" s="4"/>
      <c r="DC555" s="4"/>
      <c r="DD555" s="4"/>
      <c r="DE555" s="4"/>
      <c r="DF555" s="4"/>
      <c r="DG555" s="4"/>
      <c r="DH555" s="4"/>
      <c r="DI555" s="4"/>
      <c r="DJ555" s="4"/>
      <c r="DK555" s="4"/>
      <c r="DL555" s="4"/>
      <c r="DM555" s="4"/>
      <c r="DN555" s="4"/>
      <c r="DO555" s="4"/>
      <c r="DP555" s="4"/>
      <c r="DQ555" s="4"/>
      <c r="DR555" s="4"/>
      <c r="DS555" s="4"/>
      <c r="DT555" s="4"/>
      <c r="DU555" s="4"/>
      <c r="DV555" s="4"/>
      <c r="DW555" s="4"/>
      <c r="DX555" s="4"/>
      <c r="DY555" s="4"/>
      <c r="DZ555" s="4"/>
      <c r="EA555" s="4"/>
      <c r="EB555" s="4"/>
      <c r="EC555" s="4"/>
      <c r="ED555" s="4"/>
      <c r="EE555" s="4"/>
      <c r="EF555" s="4"/>
      <c r="EG555" s="4"/>
      <c r="EH555" s="4"/>
      <c r="EI555" s="4"/>
      <c r="EJ555" s="4"/>
      <c r="EK555" s="4"/>
      <c r="EL555" s="4"/>
      <c r="EM555" s="4"/>
      <c r="EN555" s="4"/>
      <c r="EO555" s="4"/>
      <c r="EP555" s="4"/>
      <c r="EQ555" s="4"/>
      <c r="ER555" s="4"/>
      <c r="ES555" s="4"/>
      <c r="ET555" s="4"/>
      <c r="EU555" s="4"/>
      <c r="EV555" s="4"/>
      <c r="EW555" s="4"/>
      <c r="EX555" s="4"/>
      <c r="EY555" s="4"/>
      <c r="EZ555" s="4"/>
      <c r="FA555" s="4"/>
      <c r="FB555" s="4"/>
      <c r="FC555" s="4"/>
      <c r="FD555" s="4"/>
      <c r="FE555" s="4"/>
      <c r="FF555" s="4"/>
      <c r="FG555" s="4"/>
      <c r="FH555" s="4"/>
      <c r="FI555" s="4"/>
      <c r="FJ555" s="4"/>
      <c r="FK555" s="4"/>
      <c r="FL555" s="4"/>
      <c r="FM555" s="4"/>
      <c r="FN555" s="4"/>
      <c r="FO555" s="4"/>
      <c r="FP555" s="4"/>
      <c r="FQ555" s="4"/>
      <c r="FR555" s="4"/>
      <c r="FS555" s="4"/>
      <c r="FT555" s="4"/>
      <c r="FU555" s="4"/>
      <c r="FV555" s="4"/>
      <c r="FW555" s="4"/>
      <c r="FX555" s="4"/>
      <c r="FY555" s="4"/>
      <c r="FZ555" s="4"/>
      <c r="GA555" s="4"/>
      <c r="GB555" s="4"/>
      <c r="GC555" s="4"/>
      <c r="GD555" s="4"/>
      <c r="GE555" s="4"/>
      <c r="GF555" s="4"/>
      <c r="GG555" s="4"/>
      <c r="GH555" s="4"/>
      <c r="GI555" s="4"/>
      <c r="GJ555" s="4"/>
      <c r="GK555" s="4"/>
      <c r="GL555" s="4"/>
      <c r="GM555" s="4"/>
      <c r="GN555" s="4"/>
      <c r="GO555" s="4"/>
      <c r="GP555" s="4"/>
      <c r="GQ555" s="4"/>
      <c r="GR555" s="4"/>
      <c r="GS555" s="4"/>
      <c r="GT555" s="4"/>
      <c r="GU555" s="4"/>
      <c r="GV555" s="4"/>
      <c r="GW555" s="4"/>
      <c r="GX555" s="4"/>
      <c r="GY555" s="4"/>
      <c r="GZ555" s="4"/>
      <c r="HA555" s="4"/>
      <c r="HB555" s="4"/>
      <c r="HC555" s="4"/>
      <c r="HD555" s="4"/>
      <c r="HE555" s="4"/>
      <c r="HF555" s="4"/>
      <c r="HG555" s="4"/>
      <c r="HH555" s="4"/>
      <c r="HI555" s="4"/>
      <c r="HJ555" s="4"/>
      <c r="HK555" s="4"/>
      <c r="HL555" s="4"/>
      <c r="HM555" s="4"/>
      <c r="HN555" s="4"/>
      <c r="HO555" s="4"/>
      <c r="HP555" s="4"/>
      <c r="HQ555" s="4"/>
      <c r="HR555" s="4"/>
      <c r="HS555" s="4"/>
      <c r="HT555" s="4"/>
      <c r="HU555" s="4"/>
      <c r="HV555" s="4"/>
      <c r="HW555" s="4"/>
      <c r="HX555" s="4"/>
      <c r="HY555" s="4"/>
      <c r="HZ555" s="4"/>
      <c r="IA555" s="4"/>
      <c r="IB555" s="4"/>
      <c r="IC555" s="4"/>
      <c r="ID555" s="4"/>
      <c r="IE555" s="4"/>
      <c r="IF555" s="4"/>
      <c r="IG555" s="4"/>
      <c r="IH555" s="4"/>
      <c r="II555" s="4"/>
      <c r="IJ555" s="4"/>
      <c r="IK555" s="4"/>
      <c r="IL555" s="4"/>
      <c r="IM555" s="4"/>
      <c r="IN555" s="4"/>
      <c r="IO555" s="4"/>
      <c r="IP555" s="4"/>
      <c r="IQ555" s="4"/>
      <c r="IR555" s="4"/>
      <c r="IS555" s="4"/>
      <c r="IT555" s="4"/>
      <c r="IU555" s="4"/>
      <c r="IV555" s="4"/>
      <c r="IW555" s="4"/>
      <c r="IX555" s="4"/>
      <c r="IY555" s="4"/>
      <c r="IZ555" s="4"/>
      <c r="JA555" s="4"/>
      <c r="JB555" s="4"/>
      <c r="JC555" s="4"/>
      <c r="JD555" s="4"/>
      <c r="JE555" s="4"/>
      <c r="JF555" s="4"/>
      <c r="JG555" s="4"/>
      <c r="JH555" s="4"/>
      <c r="JI555" s="4"/>
      <c r="JJ555" s="4"/>
      <c r="JK555" s="4"/>
      <c r="JL555" s="4"/>
      <c r="JM555" s="4"/>
      <c r="JN555" s="4"/>
      <c r="JO555" s="4"/>
      <c r="JP555" s="4"/>
      <c r="JQ555" s="4"/>
      <c r="JR555" s="4"/>
      <c r="JS555" s="4"/>
      <c r="JT555" s="4"/>
      <c r="JU555" s="4"/>
      <c r="JV555" s="4"/>
      <c r="JW555" s="4"/>
      <c r="JX555" s="4"/>
      <c r="JY555" s="4"/>
      <c r="JZ555" s="4"/>
      <c r="KA555" s="4"/>
      <c r="KB555" s="4"/>
      <c r="KC555" s="4"/>
      <c r="KD555" s="4"/>
      <c r="KE555" s="4"/>
      <c r="KF555" s="4"/>
      <c r="KG555" s="4"/>
      <c r="KH555" s="4"/>
      <c r="KI555" s="4"/>
      <c r="KJ555" s="4"/>
      <c r="KK555" s="4"/>
      <c r="KL555" s="4"/>
      <c r="KM555" s="4"/>
      <c r="KN555" s="4"/>
      <c r="KO555" s="4"/>
      <c r="KP555" s="4"/>
      <c r="KQ555" s="4"/>
      <c r="KR555" s="4"/>
      <c r="KS555" s="4"/>
      <c r="KT555" s="4"/>
      <c r="KU555" s="4"/>
      <c r="KV555" s="4"/>
      <c r="KW555" s="4"/>
      <c r="KX555" s="4"/>
      <c r="KY555" s="4"/>
      <c r="KZ555" s="4"/>
      <c r="LA555" s="4"/>
      <c r="LB555" s="4"/>
      <c r="LC555" s="4"/>
      <c r="LD555" s="4"/>
      <c r="LE555" s="4"/>
      <c r="LF555" s="4"/>
      <c r="LG555" s="4"/>
      <c r="LH555" s="4"/>
      <c r="LI555" s="4"/>
      <c r="LJ555" s="4"/>
      <c r="LK555" s="4"/>
      <c r="LL555" s="4"/>
      <c r="LM555" s="4"/>
      <c r="LN555" s="4"/>
      <c r="LO555" s="4"/>
      <c r="LP555" s="4"/>
      <c r="LQ555" s="4"/>
      <c r="LR555" s="4"/>
      <c r="LS555" s="4"/>
      <c r="LT555" s="4"/>
      <c r="LU555" s="4"/>
      <c r="LV555" s="4"/>
      <c r="LW555" s="4"/>
      <c r="LX555" s="4"/>
      <c r="LY555" s="4"/>
      <c r="LZ555" s="4"/>
      <c r="MA555" s="4"/>
      <c r="MB555" s="4"/>
      <c r="MC555" s="4"/>
      <c r="MD555" s="4"/>
      <c r="ME555" s="4"/>
      <c r="MF555" s="4"/>
      <c r="MG555" s="4"/>
      <c r="MH555" s="4"/>
      <c r="MI555" s="4"/>
      <c r="MJ555" s="4"/>
      <c r="MK555" s="4"/>
      <c r="ML555" s="4"/>
      <c r="MM555" s="4"/>
      <c r="MN555" s="4"/>
      <c r="MO555" s="4"/>
      <c r="MP555" s="4"/>
      <c r="MQ555" s="4"/>
      <c r="MR555" s="4"/>
      <c r="MS555" s="4"/>
      <c r="MT555" s="4"/>
      <c r="MU555" s="4"/>
      <c r="MV555" s="4"/>
      <c r="MW555" s="4"/>
      <c r="MX555" s="4"/>
      <c r="MY555" s="4"/>
      <c r="MZ555" s="4"/>
      <c r="NA555" s="4"/>
      <c r="NB555" s="4"/>
      <c r="NC555" s="4"/>
      <c r="ND555" s="4"/>
      <c r="NE555" s="4"/>
      <c r="NF555" s="4"/>
      <c r="NG555" s="4"/>
      <c r="NH555" s="4"/>
      <c r="NI555" s="4"/>
      <c r="NJ555" s="4"/>
      <c r="NK555" s="4"/>
      <c r="NL555" s="4"/>
      <c r="NM555" s="4"/>
      <c r="NN555" s="4"/>
      <c r="NO555" s="4"/>
      <c r="NP555" s="4"/>
      <c r="NQ555" s="4"/>
      <c r="NR555" s="4"/>
      <c r="NS555" s="4"/>
      <c r="NT555" s="4"/>
      <c r="NU555" s="4"/>
      <c r="NV555" s="4"/>
      <c r="NW555" s="4"/>
      <c r="NX555" s="4"/>
      <c r="NY555" s="4"/>
      <c r="NZ555" s="4"/>
      <c r="OA555" s="4"/>
      <c r="OB555" s="4"/>
      <c r="OC555" s="4"/>
      <c r="OD555" s="4"/>
      <c r="OE555" s="4"/>
      <c r="OF555" s="4"/>
      <c r="OG555" s="4"/>
      <c r="OH555" s="4"/>
      <c r="OI555" s="4"/>
      <c r="OJ555" s="4"/>
      <c r="OK555" s="4"/>
      <c r="OL555" s="4"/>
      <c r="OM555" s="4"/>
      <c r="ON555" s="4"/>
      <c r="OO555" s="4"/>
      <c r="OP555" s="4"/>
      <c r="OQ555" s="4"/>
      <c r="OR555" s="4"/>
      <c r="OS555" s="4"/>
      <c r="OT555" s="4"/>
      <c r="OU555" s="4"/>
      <c r="OV555" s="4"/>
      <c r="OW555" s="4"/>
      <c r="OX555" s="4"/>
      <c r="OY555" s="4"/>
      <c r="OZ555" s="4"/>
      <c r="PA555" s="4"/>
      <c r="PB555" s="4"/>
      <c r="PC555" s="4"/>
      <c r="PD555" s="4"/>
      <c r="PE555" s="4"/>
      <c r="PF555" s="4"/>
      <c r="PG555" s="4"/>
      <c r="PH555" s="4"/>
      <c r="PI555" s="4"/>
      <c r="PJ555" s="4"/>
      <c r="PK555" s="4"/>
      <c r="PL555" s="4"/>
      <c r="PM555" s="4"/>
      <c r="PN555" s="4"/>
      <c r="PO555" s="4"/>
      <c r="PP555" s="4"/>
      <c r="PQ555" s="4"/>
      <c r="PR555" s="4"/>
      <c r="PS555" s="4"/>
      <c r="PT555" s="4"/>
      <c r="PU555" s="4"/>
      <c r="PV555" s="4"/>
      <c r="PW555" s="4"/>
      <c r="PX555" s="4"/>
      <c r="PY555" s="4"/>
      <c r="PZ555" s="4"/>
      <c r="QA555" s="4"/>
      <c r="QB555" s="4"/>
      <c r="QC555" s="4"/>
      <c r="QD555" s="4"/>
      <c r="QE555" s="4"/>
      <c r="QF555" s="4"/>
      <c r="QG555" s="4"/>
      <c r="QH555" s="4"/>
      <c r="QI555" s="4"/>
      <c r="QJ555" s="4"/>
      <c r="QK555" s="4"/>
      <c r="QL555" s="4"/>
      <c r="QM555" s="4"/>
      <c r="QN555" s="4"/>
      <c r="QO555" s="4"/>
      <c r="QP555" s="4"/>
      <c r="QQ555" s="4"/>
      <c r="QR555" s="4"/>
      <c r="QS555" s="4"/>
      <c r="QT555" s="4"/>
      <c r="QU555" s="4"/>
      <c r="QV555" s="4"/>
      <c r="QW555" s="4"/>
      <c r="QX555" s="4"/>
      <c r="QY555" s="4"/>
      <c r="QZ555" s="4"/>
      <c r="RA555" s="4"/>
      <c r="RB555" s="4"/>
      <c r="RC555" s="4"/>
      <c r="RD555" s="4"/>
      <c r="RE555" s="4"/>
      <c r="RF555" s="4"/>
      <c r="RG555" s="4"/>
      <c r="RH555" s="4"/>
      <c r="RI555" s="4"/>
      <c r="RJ555" s="4"/>
      <c r="RK555" s="4"/>
      <c r="RL555" s="4"/>
      <c r="RM555" s="4"/>
      <c r="RN555" s="4"/>
      <c r="RO555" s="4"/>
      <c r="RP555" s="4"/>
      <c r="RQ555" s="4"/>
      <c r="RR555" s="4"/>
      <c r="RS555" s="4"/>
      <c r="RT555" s="4"/>
      <c r="RU555" s="4"/>
      <c r="RV555" s="4"/>
      <c r="RW555" s="4"/>
      <c r="RX555" s="4"/>
      <c r="RY555" s="4"/>
      <c r="RZ555" s="4"/>
      <c r="SA555" s="4"/>
      <c r="SB555" s="4"/>
      <c r="SC555" s="4"/>
      <c r="SD555" s="4"/>
      <c r="SE555" s="4"/>
      <c r="SF555" s="4"/>
      <c r="SG555" s="4"/>
      <c r="SH555" s="4"/>
      <c r="SI555" s="4"/>
      <c r="SJ555" s="4"/>
      <c r="SK555" s="4"/>
      <c r="SL555" s="4"/>
      <c r="SM555" s="4"/>
      <c r="SN555" s="4"/>
      <c r="SO555" s="4"/>
      <c r="SP555" s="4"/>
      <c r="SQ555" s="4"/>
      <c r="SR555" s="4"/>
      <c r="SS555" s="4"/>
      <c r="ST555" s="4"/>
      <c r="SU555" s="4"/>
      <c r="SV555" s="4"/>
      <c r="SW555" s="4"/>
      <c r="SX555" s="4"/>
      <c r="SY555" s="4"/>
      <c r="SZ555" s="4"/>
      <c r="TA555" s="4"/>
      <c r="TB555" s="4"/>
      <c r="TC555" s="4"/>
      <c r="TD555" s="4"/>
      <c r="TE555" s="4"/>
      <c r="TF555" s="4"/>
      <c r="TG555" s="4"/>
      <c r="TH555" s="4"/>
      <c r="TI555" s="4"/>
      <c r="TJ555" s="4"/>
      <c r="TK555" s="4"/>
      <c r="TL555" s="4"/>
      <c r="TM555" s="4"/>
      <c r="TN555" s="4"/>
      <c r="TO555" s="4"/>
      <c r="TP555" s="4"/>
      <c r="TQ555" s="4"/>
      <c r="TR555" s="4"/>
      <c r="TS555" s="4"/>
      <c r="TT555" s="4"/>
      <c r="TU555" s="4"/>
      <c r="TV555" s="4"/>
      <c r="TW555" s="4"/>
      <c r="TX555" s="4"/>
      <c r="TY555" s="4"/>
      <c r="TZ555" s="4"/>
      <c r="UA555" s="4"/>
      <c r="UB555" s="4"/>
      <c r="UC555" s="4"/>
      <c r="UD555" s="4"/>
      <c r="UE555" s="4"/>
      <c r="UF555" s="4"/>
      <c r="UG555" s="4"/>
      <c r="UH555" s="4"/>
      <c r="UI555" s="4"/>
      <c r="UJ555" s="4"/>
      <c r="UK555" s="4"/>
      <c r="UL555" s="4"/>
      <c r="UM555" s="4"/>
      <c r="UN555" s="4"/>
      <c r="UO555" s="4"/>
      <c r="UP555" s="4"/>
      <c r="UQ555" s="4"/>
      <c r="UR555" s="4"/>
      <c r="US555" s="4"/>
      <c r="UT555" s="4"/>
      <c r="UU555" s="4"/>
      <c r="UV555" s="4"/>
      <c r="UW555" s="4"/>
      <c r="UX555" s="4"/>
      <c r="UY555" s="4"/>
      <c r="UZ555" s="4"/>
      <c r="VA555" s="4"/>
      <c r="VB555" s="4"/>
      <c r="VC555" s="4"/>
      <c r="VD555" s="4"/>
      <c r="VE555" s="4"/>
      <c r="VF555" s="4"/>
      <c r="VG555" s="4"/>
      <c r="VH555" s="4"/>
      <c r="VI555" s="4"/>
      <c r="VJ555" s="4"/>
      <c r="VK555" s="4"/>
      <c r="VL555" s="4"/>
      <c r="VM555" s="4"/>
      <c r="VN555" s="4"/>
      <c r="VO555" s="4"/>
      <c r="VP555" s="4"/>
      <c r="VQ555" s="4"/>
      <c r="VR555" s="4"/>
      <c r="VS555" s="4"/>
      <c r="VT555" s="4"/>
      <c r="VU555" s="4"/>
      <c r="VV555" s="4"/>
      <c r="VW555" s="4"/>
      <c r="VX555" s="4"/>
      <c r="VY555" s="4"/>
      <c r="VZ555" s="4"/>
      <c r="WA555" s="4"/>
      <c r="WB555" s="4"/>
      <c r="WC555" s="4"/>
      <c r="WD555" s="4"/>
      <c r="WE555" s="4"/>
      <c r="WF555" s="4"/>
      <c r="WG555" s="4"/>
      <c r="WH555" s="4"/>
      <c r="WI555" s="4"/>
      <c r="WJ555" s="4"/>
      <c r="WK555" s="4"/>
      <c r="WL555" s="4"/>
      <c r="WM555" s="4"/>
      <c r="WN555" s="4"/>
      <c r="WO555" s="4"/>
      <c r="WP555" s="4"/>
      <c r="WQ555" s="4"/>
      <c r="WR555" s="4"/>
      <c r="WS555" s="4"/>
      <c r="WT555" s="4"/>
      <c r="WU555" s="4"/>
      <c r="WV555" s="4"/>
      <c r="WW555" s="4"/>
      <c r="WX555" s="4"/>
      <c r="WY555" s="4"/>
      <c r="WZ555" s="4"/>
      <c r="XA555" s="4"/>
      <c r="XB555" s="4"/>
      <c r="XC555" s="4"/>
      <c r="XD555" s="4"/>
      <c r="XE555" s="4"/>
      <c r="XF555" s="4"/>
      <c r="XG555" s="4"/>
      <c r="XH555" s="4"/>
      <c r="XI555" s="4"/>
      <c r="XJ555" s="4"/>
      <c r="XK555" s="4"/>
      <c r="XL555" s="4"/>
      <c r="XM555" s="4"/>
      <c r="XN555" s="4"/>
      <c r="XO555" s="4"/>
      <c r="XP555" s="4"/>
      <c r="XQ555" s="4"/>
      <c r="XR555" s="4"/>
      <c r="XS555" s="4"/>
      <c r="XT555" s="4"/>
      <c r="XU555" s="4"/>
      <c r="XV555" s="4"/>
      <c r="XW555" s="4"/>
      <c r="XX555" s="4"/>
      <c r="XY555" s="4"/>
      <c r="XZ555" s="4"/>
      <c r="YA555" s="4"/>
      <c r="YB555" s="4"/>
      <c r="YC555" s="4"/>
      <c r="YD555" s="4"/>
      <c r="YE555" s="4"/>
      <c r="YF555" s="4"/>
      <c r="YG555" s="4"/>
      <c r="YH555" s="4"/>
      <c r="YI555" s="4"/>
      <c r="YJ555" s="4"/>
      <c r="YK555" s="4"/>
      <c r="YL555" s="4"/>
      <c r="YM555" s="4"/>
      <c r="YN555" s="4"/>
      <c r="YO555" s="4"/>
      <c r="YP555" s="4"/>
      <c r="YQ555" s="4"/>
      <c r="YR555" s="4"/>
      <c r="YS555" s="4"/>
      <c r="YT555" s="4"/>
      <c r="YU555" s="4"/>
      <c r="YV555" s="4"/>
      <c r="YW555" s="4"/>
      <c r="YX555" s="4"/>
      <c r="YY555" s="4"/>
      <c r="YZ555" s="4"/>
      <c r="ZA555" s="4"/>
      <c r="ZB555" s="4"/>
      <c r="ZC555" s="4"/>
      <c r="ZD555" s="4"/>
      <c r="ZE555" s="4"/>
      <c r="ZF555" s="4"/>
      <c r="ZG555" s="4"/>
      <c r="ZH555" s="4"/>
      <c r="ZI555" s="4"/>
      <c r="ZJ555" s="4"/>
      <c r="ZK555" s="4"/>
      <c r="ZL555" s="4"/>
      <c r="ZM555" s="4"/>
      <c r="ZN555" s="4"/>
      <c r="ZO555" s="4"/>
      <c r="ZP555" s="4"/>
      <c r="ZQ555" s="4"/>
      <c r="ZR555" s="4"/>
      <c r="ZS555" s="4"/>
      <c r="ZT555" s="4"/>
      <c r="ZU555" s="4"/>
      <c r="ZV555" s="4"/>
      <c r="ZW555" s="4"/>
      <c r="ZX555" s="4"/>
      <c r="ZY555" s="4"/>
      <c r="ZZ555" s="4"/>
      <c r="AAA555" s="4"/>
      <c r="AAB555" s="4"/>
      <c r="AAC555" s="4"/>
      <c r="AAD555" s="4"/>
      <c r="AAE555" s="4"/>
      <c r="AAF555" s="4"/>
      <c r="AAG555" s="4"/>
      <c r="AAH555" s="4"/>
      <c r="AAI555" s="4"/>
      <c r="AAJ555" s="4"/>
      <c r="AAK555" s="4"/>
      <c r="AAL555" s="4"/>
      <c r="AAM555" s="4"/>
      <c r="AAN555" s="4"/>
      <c r="AAO555" s="4"/>
      <c r="AAP555" s="4"/>
      <c r="AAQ555" s="4"/>
      <c r="AAR555" s="4"/>
      <c r="AAS555" s="4"/>
      <c r="AAT555" s="4"/>
      <c r="AAU555" s="4"/>
      <c r="AAV555" s="4"/>
      <c r="AAW555" s="4"/>
      <c r="AAX555" s="4"/>
      <c r="AAY555" s="4"/>
      <c r="AAZ555" s="4"/>
      <c r="ABA555" s="4"/>
      <c r="ABB555" s="4"/>
      <c r="ABC555" s="4"/>
      <c r="ABD555" s="4"/>
      <c r="ABE555" s="4"/>
      <c r="ABF555" s="4"/>
      <c r="ABG555" s="4"/>
      <c r="ABH555" s="4"/>
      <c r="ABI555" s="4"/>
      <c r="ABJ555" s="4"/>
      <c r="ABK555" s="4"/>
      <c r="ABL555" s="4"/>
      <c r="ABM555" s="4"/>
      <c r="ABN555" s="4"/>
      <c r="ABO555" s="4"/>
      <c r="ABP555" s="4"/>
      <c r="ABQ555" s="4"/>
      <c r="ABR555" s="4"/>
      <c r="ABS555" s="4"/>
      <c r="ABT555" s="4"/>
      <c r="ABU555" s="4"/>
      <c r="ABV555" s="4"/>
      <c r="ABW555" s="4"/>
      <c r="ABX555" s="4"/>
      <c r="ABY555" s="4"/>
      <c r="ABZ555" s="4"/>
      <c r="ACA555" s="4"/>
      <c r="ACB555" s="4"/>
      <c r="ACC555" s="4"/>
      <c r="ACD555" s="4"/>
      <c r="ACE555" s="4"/>
      <c r="ACF555" s="4"/>
      <c r="ACG555" s="4"/>
      <c r="ACH555" s="4"/>
      <c r="ACI555" s="4"/>
      <c r="ACJ555" s="4"/>
      <c r="ACK555" s="4"/>
      <c r="ACL555" s="4"/>
      <c r="ACM555" s="4"/>
      <c r="ACN555" s="4"/>
      <c r="ACO555" s="4"/>
      <c r="ACP555" s="4"/>
      <c r="ACQ555" s="4"/>
      <c r="ACR555" s="4"/>
      <c r="ACS555" s="4"/>
      <c r="ACT555" s="4"/>
      <c r="ACU555" s="4"/>
      <c r="ACV555" s="4"/>
      <c r="ACW555" s="4"/>
      <c r="ACX555" s="4"/>
      <c r="ACY555" s="4"/>
      <c r="ACZ555" s="4"/>
      <c r="ADA555" s="4"/>
      <c r="ADB555" s="4"/>
      <c r="ADC555" s="4"/>
      <c r="ADD555" s="4"/>
      <c r="ADE555" s="4"/>
      <c r="ADF555" s="4"/>
      <c r="ADG555" s="4"/>
      <c r="ADH555" s="4"/>
      <c r="ADI555" s="4"/>
      <c r="ADJ555" s="4"/>
      <c r="ADK555" s="4"/>
      <c r="ADL555" s="4"/>
      <c r="ADM555" s="4"/>
      <c r="ADN555" s="4"/>
      <c r="ADO555" s="4"/>
      <c r="ADP555" s="4"/>
      <c r="ADQ555" s="4"/>
      <c r="ADR555" s="4"/>
      <c r="ADS555" s="4"/>
      <c r="ADT555" s="4"/>
      <c r="ADU555" s="4"/>
      <c r="ADV555" s="4"/>
      <c r="ADW555" s="4"/>
      <c r="ADX555" s="4"/>
      <c r="ADY555" s="4"/>
      <c r="ADZ555" s="4"/>
      <c r="AEA555" s="4"/>
      <c r="AEB555" s="4"/>
      <c r="AEC555" s="4"/>
      <c r="AED555" s="4"/>
      <c r="AEE555" s="4"/>
      <c r="AEF555" s="4"/>
      <c r="AEG555" s="4"/>
      <c r="AEH555" s="4"/>
      <c r="AEI555" s="4"/>
      <c r="AEJ555" s="4"/>
      <c r="AEK555" s="4"/>
      <c r="AEL555" s="4"/>
      <c r="AEM555" s="4"/>
      <c r="AEN555" s="4"/>
      <c r="AEO555" s="4"/>
      <c r="AEP555" s="4"/>
      <c r="AEQ555" s="4"/>
      <c r="AER555" s="4"/>
      <c r="AES555" s="4"/>
      <c r="AET555" s="4"/>
      <c r="AEU555" s="4"/>
      <c r="AEV555" s="4"/>
    </row>
    <row r="556" spans="1:828" s="58" customFormat="1" ht="30" customHeight="1" x14ac:dyDescent="0.2">
      <c r="A556" s="92"/>
      <c r="B556" s="94"/>
      <c r="C556" s="49"/>
      <c r="D556" s="49"/>
      <c r="E556" s="80" t="s">
        <v>420</v>
      </c>
      <c r="F556" s="80"/>
      <c r="G556" s="80">
        <v>1</v>
      </c>
      <c r="H556" s="81"/>
      <c r="I556" s="49"/>
      <c r="J556" s="59"/>
      <c r="K556" s="61"/>
      <c r="L556" s="62"/>
      <c r="M556" s="59"/>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c r="CW556" s="4"/>
      <c r="CX556" s="4"/>
      <c r="CY556" s="4"/>
      <c r="CZ556" s="4"/>
      <c r="DA556" s="4"/>
      <c r="DB556" s="4"/>
      <c r="DC556" s="4"/>
      <c r="DD556" s="4"/>
      <c r="DE556" s="4"/>
      <c r="DF556" s="4"/>
      <c r="DG556" s="4"/>
      <c r="DH556" s="4"/>
      <c r="DI556" s="4"/>
      <c r="DJ556" s="4"/>
      <c r="DK556" s="4"/>
      <c r="DL556" s="4"/>
      <c r="DM556" s="4"/>
      <c r="DN556" s="4"/>
      <c r="DO556" s="4"/>
      <c r="DP556" s="4"/>
      <c r="DQ556" s="4"/>
      <c r="DR556" s="4"/>
      <c r="DS556" s="4"/>
      <c r="DT556" s="4"/>
      <c r="DU556" s="4"/>
      <c r="DV556" s="4"/>
      <c r="DW556" s="4"/>
      <c r="DX556" s="4"/>
      <c r="DY556" s="4"/>
      <c r="DZ556" s="4"/>
      <c r="EA556" s="4"/>
      <c r="EB556" s="4"/>
      <c r="EC556" s="4"/>
      <c r="ED556" s="4"/>
      <c r="EE556" s="4"/>
      <c r="EF556" s="4"/>
      <c r="EG556" s="4"/>
      <c r="EH556" s="4"/>
      <c r="EI556" s="4"/>
      <c r="EJ556" s="4"/>
      <c r="EK556" s="4"/>
      <c r="EL556" s="4"/>
      <c r="EM556" s="4"/>
      <c r="EN556" s="4"/>
      <c r="EO556" s="4"/>
      <c r="EP556" s="4"/>
      <c r="EQ556" s="4"/>
      <c r="ER556" s="4"/>
      <c r="ES556" s="4"/>
      <c r="ET556" s="4"/>
      <c r="EU556" s="4"/>
      <c r="EV556" s="4"/>
      <c r="EW556" s="4"/>
      <c r="EX556" s="4"/>
      <c r="EY556" s="4"/>
      <c r="EZ556" s="4"/>
      <c r="FA556" s="4"/>
      <c r="FB556" s="4"/>
      <c r="FC556" s="4"/>
      <c r="FD556" s="4"/>
      <c r="FE556" s="4"/>
      <c r="FF556" s="4"/>
      <c r="FG556" s="4"/>
      <c r="FH556" s="4"/>
      <c r="FI556" s="4"/>
      <c r="FJ556" s="4"/>
      <c r="FK556" s="4"/>
      <c r="FL556" s="4"/>
      <c r="FM556" s="4"/>
      <c r="FN556" s="4"/>
      <c r="FO556" s="4"/>
      <c r="FP556" s="4"/>
      <c r="FQ556" s="4"/>
      <c r="FR556" s="4"/>
      <c r="FS556" s="4"/>
      <c r="FT556" s="4"/>
      <c r="FU556" s="4"/>
      <c r="FV556" s="4"/>
      <c r="FW556" s="4"/>
      <c r="FX556" s="4"/>
      <c r="FY556" s="4"/>
      <c r="FZ556" s="4"/>
      <c r="GA556" s="4"/>
      <c r="GB556" s="4"/>
      <c r="GC556" s="4"/>
      <c r="GD556" s="4"/>
      <c r="GE556" s="4"/>
      <c r="GF556" s="4"/>
      <c r="GG556" s="4"/>
      <c r="GH556" s="4"/>
      <c r="GI556" s="4"/>
      <c r="GJ556" s="4"/>
      <c r="GK556" s="4"/>
      <c r="GL556" s="4"/>
      <c r="GM556" s="4"/>
      <c r="GN556" s="4"/>
      <c r="GO556" s="4"/>
      <c r="GP556" s="4"/>
      <c r="GQ556" s="4"/>
      <c r="GR556" s="4"/>
      <c r="GS556" s="4"/>
      <c r="GT556" s="4"/>
      <c r="GU556" s="4"/>
      <c r="GV556" s="4"/>
      <c r="GW556" s="4"/>
      <c r="GX556" s="4"/>
      <c r="GY556" s="4"/>
      <c r="GZ556" s="4"/>
      <c r="HA556" s="4"/>
      <c r="HB556" s="4"/>
      <c r="HC556" s="4"/>
      <c r="HD556" s="4"/>
      <c r="HE556" s="4"/>
      <c r="HF556" s="4"/>
      <c r="HG556" s="4"/>
      <c r="HH556" s="4"/>
      <c r="HI556" s="4"/>
      <c r="HJ556" s="4"/>
      <c r="HK556" s="4"/>
      <c r="HL556" s="4"/>
      <c r="HM556" s="4"/>
      <c r="HN556" s="4"/>
      <c r="HO556" s="4"/>
      <c r="HP556" s="4"/>
      <c r="HQ556" s="4"/>
      <c r="HR556" s="4"/>
      <c r="HS556" s="4"/>
      <c r="HT556" s="4"/>
      <c r="HU556" s="4"/>
      <c r="HV556" s="4"/>
      <c r="HW556" s="4"/>
      <c r="HX556" s="4"/>
      <c r="HY556" s="4"/>
      <c r="HZ556" s="4"/>
      <c r="IA556" s="4"/>
      <c r="IB556" s="4"/>
      <c r="IC556" s="4"/>
      <c r="ID556" s="4"/>
      <c r="IE556" s="4"/>
      <c r="IF556" s="4"/>
      <c r="IG556" s="4"/>
      <c r="IH556" s="4"/>
      <c r="II556" s="4"/>
      <c r="IJ556" s="4"/>
      <c r="IK556" s="4"/>
      <c r="IL556" s="4"/>
      <c r="IM556" s="4"/>
      <c r="IN556" s="4"/>
      <c r="IO556" s="4"/>
      <c r="IP556" s="4"/>
      <c r="IQ556" s="4"/>
      <c r="IR556" s="4"/>
      <c r="IS556" s="4"/>
      <c r="IT556" s="4"/>
      <c r="IU556" s="4"/>
      <c r="IV556" s="4"/>
      <c r="IW556" s="4"/>
      <c r="IX556" s="4"/>
      <c r="IY556" s="4"/>
      <c r="IZ556" s="4"/>
      <c r="JA556" s="4"/>
      <c r="JB556" s="4"/>
      <c r="JC556" s="4"/>
      <c r="JD556" s="4"/>
      <c r="JE556" s="4"/>
      <c r="JF556" s="4"/>
      <c r="JG556" s="4"/>
      <c r="JH556" s="4"/>
      <c r="JI556" s="4"/>
      <c r="JJ556" s="4"/>
      <c r="JK556" s="4"/>
      <c r="JL556" s="4"/>
      <c r="JM556" s="4"/>
      <c r="JN556" s="4"/>
      <c r="JO556" s="4"/>
      <c r="JP556" s="4"/>
      <c r="JQ556" s="4"/>
      <c r="JR556" s="4"/>
      <c r="JS556" s="4"/>
      <c r="JT556" s="4"/>
      <c r="JU556" s="4"/>
      <c r="JV556" s="4"/>
      <c r="JW556" s="4"/>
      <c r="JX556" s="4"/>
      <c r="JY556" s="4"/>
      <c r="JZ556" s="4"/>
      <c r="KA556" s="4"/>
      <c r="KB556" s="4"/>
      <c r="KC556" s="4"/>
      <c r="KD556" s="4"/>
      <c r="KE556" s="4"/>
      <c r="KF556" s="4"/>
      <c r="KG556" s="4"/>
      <c r="KH556" s="4"/>
      <c r="KI556" s="4"/>
      <c r="KJ556" s="4"/>
      <c r="KK556" s="4"/>
      <c r="KL556" s="4"/>
      <c r="KM556" s="4"/>
      <c r="KN556" s="4"/>
      <c r="KO556" s="4"/>
      <c r="KP556" s="4"/>
      <c r="KQ556" s="4"/>
      <c r="KR556" s="4"/>
      <c r="KS556" s="4"/>
      <c r="KT556" s="4"/>
      <c r="KU556" s="4"/>
      <c r="KV556" s="4"/>
      <c r="KW556" s="4"/>
      <c r="KX556" s="4"/>
      <c r="KY556" s="4"/>
      <c r="KZ556" s="4"/>
      <c r="LA556" s="4"/>
      <c r="LB556" s="4"/>
      <c r="LC556" s="4"/>
      <c r="LD556" s="4"/>
      <c r="LE556" s="4"/>
      <c r="LF556" s="4"/>
      <c r="LG556" s="4"/>
      <c r="LH556" s="4"/>
      <c r="LI556" s="4"/>
      <c r="LJ556" s="4"/>
      <c r="LK556" s="4"/>
      <c r="LL556" s="4"/>
      <c r="LM556" s="4"/>
      <c r="LN556" s="4"/>
      <c r="LO556" s="4"/>
      <c r="LP556" s="4"/>
      <c r="LQ556" s="4"/>
      <c r="LR556" s="4"/>
      <c r="LS556" s="4"/>
      <c r="LT556" s="4"/>
      <c r="LU556" s="4"/>
      <c r="LV556" s="4"/>
      <c r="LW556" s="4"/>
      <c r="LX556" s="4"/>
      <c r="LY556" s="4"/>
      <c r="LZ556" s="4"/>
      <c r="MA556" s="4"/>
      <c r="MB556" s="4"/>
      <c r="MC556" s="4"/>
      <c r="MD556" s="4"/>
      <c r="ME556" s="4"/>
      <c r="MF556" s="4"/>
      <c r="MG556" s="4"/>
      <c r="MH556" s="4"/>
      <c r="MI556" s="4"/>
      <c r="MJ556" s="4"/>
      <c r="MK556" s="4"/>
      <c r="ML556" s="4"/>
      <c r="MM556" s="4"/>
      <c r="MN556" s="4"/>
      <c r="MO556" s="4"/>
      <c r="MP556" s="4"/>
      <c r="MQ556" s="4"/>
      <c r="MR556" s="4"/>
      <c r="MS556" s="4"/>
      <c r="MT556" s="4"/>
      <c r="MU556" s="4"/>
      <c r="MV556" s="4"/>
      <c r="MW556" s="4"/>
      <c r="MX556" s="4"/>
      <c r="MY556" s="4"/>
      <c r="MZ556" s="4"/>
      <c r="NA556" s="4"/>
      <c r="NB556" s="4"/>
      <c r="NC556" s="4"/>
      <c r="ND556" s="4"/>
      <c r="NE556" s="4"/>
      <c r="NF556" s="4"/>
      <c r="NG556" s="4"/>
      <c r="NH556" s="4"/>
      <c r="NI556" s="4"/>
      <c r="NJ556" s="4"/>
      <c r="NK556" s="4"/>
      <c r="NL556" s="4"/>
      <c r="NM556" s="4"/>
      <c r="NN556" s="4"/>
      <c r="NO556" s="4"/>
      <c r="NP556" s="4"/>
      <c r="NQ556" s="4"/>
      <c r="NR556" s="4"/>
      <c r="NS556" s="4"/>
      <c r="NT556" s="4"/>
      <c r="NU556" s="4"/>
      <c r="NV556" s="4"/>
      <c r="NW556" s="4"/>
      <c r="NX556" s="4"/>
      <c r="NY556" s="4"/>
      <c r="NZ556" s="4"/>
      <c r="OA556" s="4"/>
      <c r="OB556" s="4"/>
      <c r="OC556" s="4"/>
      <c r="OD556" s="4"/>
      <c r="OE556" s="4"/>
      <c r="OF556" s="4"/>
      <c r="OG556" s="4"/>
      <c r="OH556" s="4"/>
      <c r="OI556" s="4"/>
      <c r="OJ556" s="4"/>
      <c r="OK556" s="4"/>
      <c r="OL556" s="4"/>
      <c r="OM556" s="4"/>
      <c r="ON556" s="4"/>
      <c r="OO556" s="4"/>
      <c r="OP556" s="4"/>
      <c r="OQ556" s="4"/>
      <c r="OR556" s="4"/>
      <c r="OS556" s="4"/>
      <c r="OT556" s="4"/>
      <c r="OU556" s="4"/>
      <c r="OV556" s="4"/>
      <c r="OW556" s="4"/>
      <c r="OX556" s="4"/>
      <c r="OY556" s="4"/>
      <c r="OZ556" s="4"/>
      <c r="PA556" s="4"/>
      <c r="PB556" s="4"/>
      <c r="PC556" s="4"/>
      <c r="PD556" s="4"/>
      <c r="PE556" s="4"/>
      <c r="PF556" s="4"/>
      <c r="PG556" s="4"/>
      <c r="PH556" s="4"/>
      <c r="PI556" s="4"/>
      <c r="PJ556" s="4"/>
      <c r="PK556" s="4"/>
      <c r="PL556" s="4"/>
      <c r="PM556" s="4"/>
      <c r="PN556" s="4"/>
      <c r="PO556" s="4"/>
      <c r="PP556" s="4"/>
      <c r="PQ556" s="4"/>
      <c r="PR556" s="4"/>
      <c r="PS556" s="4"/>
      <c r="PT556" s="4"/>
      <c r="PU556" s="4"/>
      <c r="PV556" s="4"/>
      <c r="PW556" s="4"/>
      <c r="PX556" s="4"/>
      <c r="PY556" s="4"/>
      <c r="PZ556" s="4"/>
      <c r="QA556" s="4"/>
      <c r="QB556" s="4"/>
      <c r="QC556" s="4"/>
      <c r="QD556" s="4"/>
      <c r="QE556" s="4"/>
      <c r="QF556" s="4"/>
      <c r="QG556" s="4"/>
      <c r="QH556" s="4"/>
      <c r="QI556" s="4"/>
      <c r="QJ556" s="4"/>
      <c r="QK556" s="4"/>
      <c r="QL556" s="4"/>
      <c r="QM556" s="4"/>
      <c r="QN556" s="4"/>
      <c r="QO556" s="4"/>
      <c r="QP556" s="4"/>
      <c r="QQ556" s="4"/>
      <c r="QR556" s="4"/>
      <c r="QS556" s="4"/>
      <c r="QT556" s="4"/>
      <c r="QU556" s="4"/>
      <c r="QV556" s="4"/>
      <c r="QW556" s="4"/>
      <c r="QX556" s="4"/>
      <c r="QY556" s="4"/>
      <c r="QZ556" s="4"/>
      <c r="RA556" s="4"/>
      <c r="RB556" s="4"/>
      <c r="RC556" s="4"/>
      <c r="RD556" s="4"/>
      <c r="RE556" s="4"/>
      <c r="RF556" s="4"/>
      <c r="RG556" s="4"/>
      <c r="RH556" s="4"/>
      <c r="RI556" s="4"/>
      <c r="RJ556" s="4"/>
      <c r="RK556" s="4"/>
      <c r="RL556" s="4"/>
      <c r="RM556" s="4"/>
      <c r="RN556" s="4"/>
      <c r="RO556" s="4"/>
      <c r="RP556" s="4"/>
      <c r="RQ556" s="4"/>
      <c r="RR556" s="4"/>
      <c r="RS556" s="4"/>
      <c r="RT556" s="4"/>
      <c r="RU556" s="4"/>
      <c r="RV556" s="4"/>
      <c r="RW556" s="4"/>
      <c r="RX556" s="4"/>
      <c r="RY556" s="4"/>
      <c r="RZ556" s="4"/>
      <c r="SA556" s="4"/>
      <c r="SB556" s="4"/>
      <c r="SC556" s="4"/>
      <c r="SD556" s="4"/>
      <c r="SE556" s="4"/>
      <c r="SF556" s="4"/>
      <c r="SG556" s="4"/>
      <c r="SH556" s="4"/>
      <c r="SI556" s="4"/>
      <c r="SJ556" s="4"/>
      <c r="SK556" s="4"/>
      <c r="SL556" s="4"/>
      <c r="SM556" s="4"/>
      <c r="SN556" s="4"/>
      <c r="SO556" s="4"/>
      <c r="SP556" s="4"/>
      <c r="SQ556" s="4"/>
      <c r="SR556" s="4"/>
      <c r="SS556" s="4"/>
      <c r="ST556" s="4"/>
      <c r="SU556" s="4"/>
      <c r="SV556" s="4"/>
      <c r="SW556" s="4"/>
      <c r="SX556" s="4"/>
      <c r="SY556" s="4"/>
      <c r="SZ556" s="4"/>
      <c r="TA556" s="4"/>
      <c r="TB556" s="4"/>
      <c r="TC556" s="4"/>
      <c r="TD556" s="4"/>
      <c r="TE556" s="4"/>
      <c r="TF556" s="4"/>
      <c r="TG556" s="4"/>
      <c r="TH556" s="4"/>
      <c r="TI556" s="4"/>
      <c r="TJ556" s="4"/>
      <c r="TK556" s="4"/>
      <c r="TL556" s="4"/>
      <c r="TM556" s="4"/>
      <c r="TN556" s="4"/>
      <c r="TO556" s="4"/>
      <c r="TP556" s="4"/>
      <c r="TQ556" s="4"/>
      <c r="TR556" s="4"/>
      <c r="TS556" s="4"/>
      <c r="TT556" s="4"/>
      <c r="TU556" s="4"/>
      <c r="TV556" s="4"/>
      <c r="TW556" s="4"/>
      <c r="TX556" s="4"/>
      <c r="TY556" s="4"/>
      <c r="TZ556" s="4"/>
      <c r="UA556" s="4"/>
      <c r="UB556" s="4"/>
      <c r="UC556" s="4"/>
      <c r="UD556" s="4"/>
      <c r="UE556" s="4"/>
      <c r="UF556" s="4"/>
      <c r="UG556" s="4"/>
      <c r="UH556" s="4"/>
      <c r="UI556" s="4"/>
      <c r="UJ556" s="4"/>
      <c r="UK556" s="4"/>
      <c r="UL556" s="4"/>
      <c r="UM556" s="4"/>
      <c r="UN556" s="4"/>
      <c r="UO556" s="4"/>
      <c r="UP556" s="4"/>
      <c r="UQ556" s="4"/>
      <c r="UR556" s="4"/>
      <c r="US556" s="4"/>
      <c r="UT556" s="4"/>
      <c r="UU556" s="4"/>
      <c r="UV556" s="4"/>
      <c r="UW556" s="4"/>
      <c r="UX556" s="4"/>
      <c r="UY556" s="4"/>
      <c r="UZ556" s="4"/>
      <c r="VA556" s="4"/>
      <c r="VB556" s="4"/>
      <c r="VC556" s="4"/>
      <c r="VD556" s="4"/>
      <c r="VE556" s="4"/>
      <c r="VF556" s="4"/>
      <c r="VG556" s="4"/>
      <c r="VH556" s="4"/>
      <c r="VI556" s="4"/>
      <c r="VJ556" s="4"/>
      <c r="VK556" s="4"/>
      <c r="VL556" s="4"/>
      <c r="VM556" s="4"/>
      <c r="VN556" s="4"/>
      <c r="VO556" s="4"/>
      <c r="VP556" s="4"/>
      <c r="VQ556" s="4"/>
      <c r="VR556" s="4"/>
      <c r="VS556" s="4"/>
      <c r="VT556" s="4"/>
      <c r="VU556" s="4"/>
      <c r="VV556" s="4"/>
      <c r="VW556" s="4"/>
      <c r="VX556" s="4"/>
      <c r="VY556" s="4"/>
      <c r="VZ556" s="4"/>
      <c r="WA556" s="4"/>
      <c r="WB556" s="4"/>
      <c r="WC556" s="4"/>
      <c r="WD556" s="4"/>
      <c r="WE556" s="4"/>
      <c r="WF556" s="4"/>
      <c r="WG556" s="4"/>
      <c r="WH556" s="4"/>
      <c r="WI556" s="4"/>
      <c r="WJ556" s="4"/>
      <c r="WK556" s="4"/>
      <c r="WL556" s="4"/>
      <c r="WM556" s="4"/>
      <c r="WN556" s="4"/>
      <c r="WO556" s="4"/>
      <c r="WP556" s="4"/>
      <c r="WQ556" s="4"/>
      <c r="WR556" s="4"/>
      <c r="WS556" s="4"/>
      <c r="WT556" s="4"/>
      <c r="WU556" s="4"/>
      <c r="WV556" s="4"/>
      <c r="WW556" s="4"/>
      <c r="WX556" s="4"/>
      <c r="WY556" s="4"/>
      <c r="WZ556" s="4"/>
      <c r="XA556" s="4"/>
      <c r="XB556" s="4"/>
      <c r="XC556" s="4"/>
      <c r="XD556" s="4"/>
      <c r="XE556" s="4"/>
      <c r="XF556" s="4"/>
      <c r="XG556" s="4"/>
      <c r="XH556" s="4"/>
      <c r="XI556" s="4"/>
      <c r="XJ556" s="4"/>
      <c r="XK556" s="4"/>
      <c r="XL556" s="4"/>
      <c r="XM556" s="4"/>
      <c r="XN556" s="4"/>
      <c r="XO556" s="4"/>
      <c r="XP556" s="4"/>
      <c r="XQ556" s="4"/>
      <c r="XR556" s="4"/>
      <c r="XS556" s="4"/>
      <c r="XT556" s="4"/>
      <c r="XU556" s="4"/>
      <c r="XV556" s="4"/>
      <c r="XW556" s="4"/>
      <c r="XX556" s="4"/>
      <c r="XY556" s="4"/>
      <c r="XZ556" s="4"/>
      <c r="YA556" s="4"/>
      <c r="YB556" s="4"/>
      <c r="YC556" s="4"/>
      <c r="YD556" s="4"/>
      <c r="YE556" s="4"/>
      <c r="YF556" s="4"/>
      <c r="YG556" s="4"/>
      <c r="YH556" s="4"/>
      <c r="YI556" s="4"/>
      <c r="YJ556" s="4"/>
      <c r="YK556" s="4"/>
      <c r="YL556" s="4"/>
      <c r="YM556" s="4"/>
      <c r="YN556" s="4"/>
      <c r="YO556" s="4"/>
      <c r="YP556" s="4"/>
      <c r="YQ556" s="4"/>
      <c r="YR556" s="4"/>
      <c r="YS556" s="4"/>
      <c r="YT556" s="4"/>
      <c r="YU556" s="4"/>
      <c r="YV556" s="4"/>
      <c r="YW556" s="4"/>
      <c r="YX556" s="4"/>
      <c r="YY556" s="4"/>
      <c r="YZ556" s="4"/>
      <c r="ZA556" s="4"/>
      <c r="ZB556" s="4"/>
      <c r="ZC556" s="4"/>
      <c r="ZD556" s="4"/>
      <c r="ZE556" s="4"/>
      <c r="ZF556" s="4"/>
      <c r="ZG556" s="4"/>
      <c r="ZH556" s="4"/>
      <c r="ZI556" s="4"/>
      <c r="ZJ556" s="4"/>
      <c r="ZK556" s="4"/>
      <c r="ZL556" s="4"/>
      <c r="ZM556" s="4"/>
      <c r="ZN556" s="4"/>
      <c r="ZO556" s="4"/>
      <c r="ZP556" s="4"/>
      <c r="ZQ556" s="4"/>
      <c r="ZR556" s="4"/>
      <c r="ZS556" s="4"/>
      <c r="ZT556" s="4"/>
      <c r="ZU556" s="4"/>
      <c r="ZV556" s="4"/>
      <c r="ZW556" s="4"/>
      <c r="ZX556" s="4"/>
      <c r="ZY556" s="4"/>
      <c r="ZZ556" s="4"/>
      <c r="AAA556" s="4"/>
      <c r="AAB556" s="4"/>
      <c r="AAC556" s="4"/>
      <c r="AAD556" s="4"/>
      <c r="AAE556" s="4"/>
      <c r="AAF556" s="4"/>
      <c r="AAG556" s="4"/>
      <c r="AAH556" s="4"/>
      <c r="AAI556" s="4"/>
      <c r="AAJ556" s="4"/>
      <c r="AAK556" s="4"/>
      <c r="AAL556" s="4"/>
      <c r="AAM556" s="4"/>
      <c r="AAN556" s="4"/>
      <c r="AAO556" s="4"/>
      <c r="AAP556" s="4"/>
      <c r="AAQ556" s="4"/>
      <c r="AAR556" s="4"/>
      <c r="AAS556" s="4"/>
      <c r="AAT556" s="4"/>
      <c r="AAU556" s="4"/>
      <c r="AAV556" s="4"/>
      <c r="AAW556" s="4"/>
      <c r="AAX556" s="4"/>
      <c r="AAY556" s="4"/>
      <c r="AAZ556" s="4"/>
      <c r="ABA556" s="4"/>
      <c r="ABB556" s="4"/>
      <c r="ABC556" s="4"/>
      <c r="ABD556" s="4"/>
      <c r="ABE556" s="4"/>
      <c r="ABF556" s="4"/>
      <c r="ABG556" s="4"/>
      <c r="ABH556" s="4"/>
      <c r="ABI556" s="4"/>
      <c r="ABJ556" s="4"/>
      <c r="ABK556" s="4"/>
      <c r="ABL556" s="4"/>
      <c r="ABM556" s="4"/>
      <c r="ABN556" s="4"/>
      <c r="ABO556" s="4"/>
      <c r="ABP556" s="4"/>
      <c r="ABQ556" s="4"/>
      <c r="ABR556" s="4"/>
      <c r="ABS556" s="4"/>
      <c r="ABT556" s="4"/>
      <c r="ABU556" s="4"/>
      <c r="ABV556" s="4"/>
      <c r="ABW556" s="4"/>
      <c r="ABX556" s="4"/>
      <c r="ABY556" s="4"/>
      <c r="ABZ556" s="4"/>
      <c r="ACA556" s="4"/>
      <c r="ACB556" s="4"/>
      <c r="ACC556" s="4"/>
      <c r="ACD556" s="4"/>
      <c r="ACE556" s="4"/>
      <c r="ACF556" s="4"/>
      <c r="ACG556" s="4"/>
      <c r="ACH556" s="4"/>
      <c r="ACI556" s="4"/>
      <c r="ACJ556" s="4"/>
      <c r="ACK556" s="4"/>
      <c r="ACL556" s="4"/>
      <c r="ACM556" s="4"/>
      <c r="ACN556" s="4"/>
      <c r="ACO556" s="4"/>
      <c r="ACP556" s="4"/>
      <c r="ACQ556" s="4"/>
      <c r="ACR556" s="4"/>
      <c r="ACS556" s="4"/>
      <c r="ACT556" s="4"/>
      <c r="ACU556" s="4"/>
      <c r="ACV556" s="4"/>
      <c r="ACW556" s="4"/>
      <c r="ACX556" s="4"/>
      <c r="ACY556" s="4"/>
      <c r="ACZ556" s="4"/>
      <c r="ADA556" s="4"/>
      <c r="ADB556" s="4"/>
      <c r="ADC556" s="4"/>
      <c r="ADD556" s="4"/>
      <c r="ADE556" s="4"/>
      <c r="ADF556" s="4"/>
      <c r="ADG556" s="4"/>
      <c r="ADH556" s="4"/>
      <c r="ADI556" s="4"/>
      <c r="ADJ556" s="4"/>
      <c r="ADK556" s="4"/>
      <c r="ADL556" s="4"/>
      <c r="ADM556" s="4"/>
      <c r="ADN556" s="4"/>
      <c r="ADO556" s="4"/>
      <c r="ADP556" s="4"/>
      <c r="ADQ556" s="4"/>
      <c r="ADR556" s="4"/>
      <c r="ADS556" s="4"/>
      <c r="ADT556" s="4"/>
      <c r="ADU556" s="4"/>
      <c r="ADV556" s="4"/>
      <c r="ADW556" s="4"/>
      <c r="ADX556" s="4"/>
      <c r="ADY556" s="4"/>
      <c r="ADZ556" s="4"/>
      <c r="AEA556" s="4"/>
      <c r="AEB556" s="4"/>
      <c r="AEC556" s="4"/>
      <c r="AED556" s="4"/>
      <c r="AEE556" s="4"/>
      <c r="AEF556" s="4"/>
      <c r="AEG556" s="4"/>
      <c r="AEH556" s="4"/>
      <c r="AEI556" s="4"/>
      <c r="AEJ556" s="4"/>
      <c r="AEK556" s="4"/>
      <c r="AEL556" s="4"/>
      <c r="AEM556" s="4"/>
      <c r="AEN556" s="4"/>
      <c r="AEO556" s="4"/>
      <c r="AEP556" s="4"/>
      <c r="AEQ556" s="4"/>
      <c r="AER556" s="4"/>
      <c r="AES556" s="4"/>
      <c r="AET556" s="4"/>
      <c r="AEU556" s="4"/>
      <c r="AEV556" s="4"/>
    </row>
    <row r="557" spans="1:828" s="58" customFormat="1" ht="32.25" customHeight="1" x14ac:dyDescent="0.2">
      <c r="A557" s="92"/>
      <c r="B557" s="94"/>
      <c r="C557" s="49"/>
      <c r="D557" s="49"/>
      <c r="E557" s="80" t="s">
        <v>430</v>
      </c>
      <c r="F557" s="80"/>
      <c r="G557" s="80">
        <v>1</v>
      </c>
      <c r="H557" s="81"/>
      <c r="I557" s="49"/>
      <c r="J557" s="59"/>
      <c r="K557" s="61"/>
      <c r="L557" s="62"/>
      <c r="M557" s="59"/>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c r="CW557" s="4"/>
      <c r="CX557" s="4"/>
      <c r="CY557" s="4"/>
      <c r="CZ557" s="4"/>
      <c r="DA557" s="4"/>
      <c r="DB557" s="4"/>
      <c r="DC557" s="4"/>
      <c r="DD557" s="4"/>
      <c r="DE557" s="4"/>
      <c r="DF557" s="4"/>
      <c r="DG557" s="4"/>
      <c r="DH557" s="4"/>
      <c r="DI557" s="4"/>
      <c r="DJ557" s="4"/>
      <c r="DK557" s="4"/>
      <c r="DL557" s="4"/>
      <c r="DM557" s="4"/>
      <c r="DN557" s="4"/>
      <c r="DO557" s="4"/>
      <c r="DP557" s="4"/>
      <c r="DQ557" s="4"/>
      <c r="DR557" s="4"/>
      <c r="DS557" s="4"/>
      <c r="DT557" s="4"/>
      <c r="DU557" s="4"/>
      <c r="DV557" s="4"/>
      <c r="DW557" s="4"/>
      <c r="DX557" s="4"/>
      <c r="DY557" s="4"/>
      <c r="DZ557" s="4"/>
      <c r="EA557" s="4"/>
      <c r="EB557" s="4"/>
      <c r="EC557" s="4"/>
      <c r="ED557" s="4"/>
      <c r="EE557" s="4"/>
      <c r="EF557" s="4"/>
      <c r="EG557" s="4"/>
      <c r="EH557" s="4"/>
      <c r="EI557" s="4"/>
      <c r="EJ557" s="4"/>
      <c r="EK557" s="4"/>
      <c r="EL557" s="4"/>
      <c r="EM557" s="4"/>
      <c r="EN557" s="4"/>
      <c r="EO557" s="4"/>
      <c r="EP557" s="4"/>
      <c r="EQ557" s="4"/>
      <c r="ER557" s="4"/>
      <c r="ES557" s="4"/>
      <c r="ET557" s="4"/>
      <c r="EU557" s="4"/>
      <c r="EV557" s="4"/>
      <c r="EW557" s="4"/>
      <c r="EX557" s="4"/>
      <c r="EY557" s="4"/>
      <c r="EZ557" s="4"/>
      <c r="FA557" s="4"/>
      <c r="FB557" s="4"/>
      <c r="FC557" s="4"/>
      <c r="FD557" s="4"/>
      <c r="FE557" s="4"/>
      <c r="FF557" s="4"/>
      <c r="FG557" s="4"/>
      <c r="FH557" s="4"/>
      <c r="FI557" s="4"/>
      <c r="FJ557" s="4"/>
      <c r="FK557" s="4"/>
      <c r="FL557" s="4"/>
      <c r="FM557" s="4"/>
      <c r="FN557" s="4"/>
      <c r="FO557" s="4"/>
      <c r="FP557" s="4"/>
      <c r="FQ557" s="4"/>
      <c r="FR557" s="4"/>
      <c r="FS557" s="4"/>
      <c r="FT557" s="4"/>
      <c r="FU557" s="4"/>
      <c r="FV557" s="4"/>
      <c r="FW557" s="4"/>
      <c r="FX557" s="4"/>
      <c r="FY557" s="4"/>
      <c r="FZ557" s="4"/>
      <c r="GA557" s="4"/>
      <c r="GB557" s="4"/>
      <c r="GC557" s="4"/>
      <c r="GD557" s="4"/>
      <c r="GE557" s="4"/>
      <c r="GF557" s="4"/>
      <c r="GG557" s="4"/>
      <c r="GH557" s="4"/>
      <c r="GI557" s="4"/>
      <c r="GJ557" s="4"/>
      <c r="GK557" s="4"/>
      <c r="GL557" s="4"/>
      <c r="GM557" s="4"/>
      <c r="GN557" s="4"/>
      <c r="GO557" s="4"/>
      <c r="GP557" s="4"/>
      <c r="GQ557" s="4"/>
      <c r="GR557" s="4"/>
      <c r="GS557" s="4"/>
      <c r="GT557" s="4"/>
      <c r="GU557" s="4"/>
      <c r="GV557" s="4"/>
      <c r="GW557" s="4"/>
      <c r="GX557" s="4"/>
      <c r="GY557" s="4"/>
      <c r="GZ557" s="4"/>
      <c r="HA557" s="4"/>
      <c r="HB557" s="4"/>
      <c r="HC557" s="4"/>
      <c r="HD557" s="4"/>
      <c r="HE557" s="4"/>
      <c r="HF557" s="4"/>
      <c r="HG557" s="4"/>
      <c r="HH557" s="4"/>
      <c r="HI557" s="4"/>
      <c r="HJ557" s="4"/>
      <c r="HK557" s="4"/>
      <c r="HL557" s="4"/>
      <c r="HM557" s="4"/>
      <c r="HN557" s="4"/>
      <c r="HO557" s="4"/>
      <c r="HP557" s="4"/>
      <c r="HQ557" s="4"/>
      <c r="HR557" s="4"/>
      <c r="HS557" s="4"/>
      <c r="HT557" s="4"/>
      <c r="HU557" s="4"/>
      <c r="HV557" s="4"/>
      <c r="HW557" s="4"/>
      <c r="HX557" s="4"/>
      <c r="HY557" s="4"/>
      <c r="HZ557" s="4"/>
      <c r="IA557" s="4"/>
      <c r="IB557" s="4"/>
      <c r="IC557" s="4"/>
      <c r="ID557" s="4"/>
      <c r="IE557" s="4"/>
      <c r="IF557" s="4"/>
      <c r="IG557" s="4"/>
      <c r="IH557" s="4"/>
      <c r="II557" s="4"/>
      <c r="IJ557" s="4"/>
      <c r="IK557" s="4"/>
      <c r="IL557" s="4"/>
      <c r="IM557" s="4"/>
      <c r="IN557" s="4"/>
      <c r="IO557" s="4"/>
      <c r="IP557" s="4"/>
      <c r="IQ557" s="4"/>
      <c r="IR557" s="4"/>
      <c r="IS557" s="4"/>
      <c r="IT557" s="4"/>
      <c r="IU557" s="4"/>
      <c r="IV557" s="4"/>
      <c r="IW557" s="4"/>
      <c r="IX557" s="4"/>
      <c r="IY557" s="4"/>
      <c r="IZ557" s="4"/>
      <c r="JA557" s="4"/>
      <c r="JB557" s="4"/>
      <c r="JC557" s="4"/>
      <c r="JD557" s="4"/>
      <c r="JE557" s="4"/>
      <c r="JF557" s="4"/>
      <c r="JG557" s="4"/>
      <c r="JH557" s="4"/>
      <c r="JI557" s="4"/>
      <c r="JJ557" s="4"/>
      <c r="JK557" s="4"/>
      <c r="JL557" s="4"/>
      <c r="JM557" s="4"/>
      <c r="JN557" s="4"/>
      <c r="JO557" s="4"/>
      <c r="JP557" s="4"/>
      <c r="JQ557" s="4"/>
      <c r="JR557" s="4"/>
      <c r="JS557" s="4"/>
      <c r="JT557" s="4"/>
      <c r="JU557" s="4"/>
      <c r="JV557" s="4"/>
      <c r="JW557" s="4"/>
      <c r="JX557" s="4"/>
      <c r="JY557" s="4"/>
      <c r="JZ557" s="4"/>
      <c r="KA557" s="4"/>
      <c r="KB557" s="4"/>
      <c r="KC557" s="4"/>
      <c r="KD557" s="4"/>
      <c r="KE557" s="4"/>
      <c r="KF557" s="4"/>
      <c r="KG557" s="4"/>
      <c r="KH557" s="4"/>
      <c r="KI557" s="4"/>
      <c r="KJ557" s="4"/>
      <c r="KK557" s="4"/>
      <c r="KL557" s="4"/>
      <c r="KM557" s="4"/>
      <c r="KN557" s="4"/>
      <c r="KO557" s="4"/>
      <c r="KP557" s="4"/>
      <c r="KQ557" s="4"/>
      <c r="KR557" s="4"/>
      <c r="KS557" s="4"/>
      <c r="KT557" s="4"/>
      <c r="KU557" s="4"/>
      <c r="KV557" s="4"/>
      <c r="KW557" s="4"/>
      <c r="KX557" s="4"/>
      <c r="KY557" s="4"/>
      <c r="KZ557" s="4"/>
      <c r="LA557" s="4"/>
      <c r="LB557" s="4"/>
      <c r="LC557" s="4"/>
      <c r="LD557" s="4"/>
      <c r="LE557" s="4"/>
      <c r="LF557" s="4"/>
      <c r="LG557" s="4"/>
      <c r="LH557" s="4"/>
      <c r="LI557" s="4"/>
      <c r="LJ557" s="4"/>
      <c r="LK557" s="4"/>
      <c r="LL557" s="4"/>
      <c r="LM557" s="4"/>
      <c r="LN557" s="4"/>
      <c r="LO557" s="4"/>
      <c r="LP557" s="4"/>
      <c r="LQ557" s="4"/>
      <c r="LR557" s="4"/>
      <c r="LS557" s="4"/>
      <c r="LT557" s="4"/>
      <c r="LU557" s="4"/>
      <c r="LV557" s="4"/>
      <c r="LW557" s="4"/>
      <c r="LX557" s="4"/>
      <c r="LY557" s="4"/>
      <c r="LZ557" s="4"/>
      <c r="MA557" s="4"/>
      <c r="MB557" s="4"/>
      <c r="MC557" s="4"/>
      <c r="MD557" s="4"/>
      <c r="ME557" s="4"/>
      <c r="MF557" s="4"/>
      <c r="MG557" s="4"/>
      <c r="MH557" s="4"/>
      <c r="MI557" s="4"/>
      <c r="MJ557" s="4"/>
      <c r="MK557" s="4"/>
      <c r="ML557" s="4"/>
      <c r="MM557" s="4"/>
      <c r="MN557" s="4"/>
      <c r="MO557" s="4"/>
      <c r="MP557" s="4"/>
      <c r="MQ557" s="4"/>
      <c r="MR557" s="4"/>
      <c r="MS557" s="4"/>
      <c r="MT557" s="4"/>
      <c r="MU557" s="4"/>
      <c r="MV557" s="4"/>
      <c r="MW557" s="4"/>
      <c r="MX557" s="4"/>
      <c r="MY557" s="4"/>
      <c r="MZ557" s="4"/>
      <c r="NA557" s="4"/>
      <c r="NB557" s="4"/>
      <c r="NC557" s="4"/>
      <c r="ND557" s="4"/>
      <c r="NE557" s="4"/>
      <c r="NF557" s="4"/>
      <c r="NG557" s="4"/>
      <c r="NH557" s="4"/>
      <c r="NI557" s="4"/>
      <c r="NJ557" s="4"/>
      <c r="NK557" s="4"/>
      <c r="NL557" s="4"/>
      <c r="NM557" s="4"/>
      <c r="NN557" s="4"/>
      <c r="NO557" s="4"/>
      <c r="NP557" s="4"/>
      <c r="NQ557" s="4"/>
      <c r="NR557" s="4"/>
      <c r="NS557" s="4"/>
      <c r="NT557" s="4"/>
      <c r="NU557" s="4"/>
      <c r="NV557" s="4"/>
      <c r="NW557" s="4"/>
      <c r="NX557" s="4"/>
      <c r="NY557" s="4"/>
      <c r="NZ557" s="4"/>
      <c r="OA557" s="4"/>
      <c r="OB557" s="4"/>
      <c r="OC557" s="4"/>
      <c r="OD557" s="4"/>
      <c r="OE557" s="4"/>
      <c r="OF557" s="4"/>
      <c r="OG557" s="4"/>
      <c r="OH557" s="4"/>
      <c r="OI557" s="4"/>
      <c r="OJ557" s="4"/>
      <c r="OK557" s="4"/>
      <c r="OL557" s="4"/>
      <c r="OM557" s="4"/>
      <c r="ON557" s="4"/>
      <c r="OO557" s="4"/>
      <c r="OP557" s="4"/>
      <c r="OQ557" s="4"/>
      <c r="OR557" s="4"/>
      <c r="OS557" s="4"/>
      <c r="OT557" s="4"/>
      <c r="OU557" s="4"/>
      <c r="OV557" s="4"/>
      <c r="OW557" s="4"/>
      <c r="OX557" s="4"/>
      <c r="OY557" s="4"/>
      <c r="OZ557" s="4"/>
      <c r="PA557" s="4"/>
      <c r="PB557" s="4"/>
      <c r="PC557" s="4"/>
      <c r="PD557" s="4"/>
      <c r="PE557" s="4"/>
      <c r="PF557" s="4"/>
      <c r="PG557" s="4"/>
      <c r="PH557" s="4"/>
      <c r="PI557" s="4"/>
      <c r="PJ557" s="4"/>
      <c r="PK557" s="4"/>
      <c r="PL557" s="4"/>
      <c r="PM557" s="4"/>
      <c r="PN557" s="4"/>
      <c r="PO557" s="4"/>
      <c r="PP557" s="4"/>
      <c r="PQ557" s="4"/>
      <c r="PR557" s="4"/>
      <c r="PS557" s="4"/>
      <c r="PT557" s="4"/>
      <c r="PU557" s="4"/>
      <c r="PV557" s="4"/>
      <c r="PW557" s="4"/>
      <c r="PX557" s="4"/>
      <c r="PY557" s="4"/>
      <c r="PZ557" s="4"/>
      <c r="QA557" s="4"/>
      <c r="QB557" s="4"/>
      <c r="QC557" s="4"/>
      <c r="QD557" s="4"/>
      <c r="QE557" s="4"/>
      <c r="QF557" s="4"/>
      <c r="QG557" s="4"/>
      <c r="QH557" s="4"/>
      <c r="QI557" s="4"/>
      <c r="QJ557" s="4"/>
      <c r="QK557" s="4"/>
      <c r="QL557" s="4"/>
      <c r="QM557" s="4"/>
      <c r="QN557" s="4"/>
      <c r="QO557" s="4"/>
      <c r="QP557" s="4"/>
      <c r="QQ557" s="4"/>
      <c r="QR557" s="4"/>
      <c r="QS557" s="4"/>
      <c r="QT557" s="4"/>
      <c r="QU557" s="4"/>
      <c r="QV557" s="4"/>
      <c r="QW557" s="4"/>
      <c r="QX557" s="4"/>
      <c r="QY557" s="4"/>
      <c r="QZ557" s="4"/>
      <c r="RA557" s="4"/>
      <c r="RB557" s="4"/>
      <c r="RC557" s="4"/>
      <c r="RD557" s="4"/>
      <c r="RE557" s="4"/>
      <c r="RF557" s="4"/>
      <c r="RG557" s="4"/>
      <c r="RH557" s="4"/>
      <c r="RI557" s="4"/>
      <c r="RJ557" s="4"/>
      <c r="RK557" s="4"/>
      <c r="RL557" s="4"/>
      <c r="RM557" s="4"/>
      <c r="RN557" s="4"/>
      <c r="RO557" s="4"/>
      <c r="RP557" s="4"/>
      <c r="RQ557" s="4"/>
      <c r="RR557" s="4"/>
      <c r="RS557" s="4"/>
      <c r="RT557" s="4"/>
      <c r="RU557" s="4"/>
      <c r="RV557" s="4"/>
      <c r="RW557" s="4"/>
      <c r="RX557" s="4"/>
      <c r="RY557" s="4"/>
      <c r="RZ557" s="4"/>
      <c r="SA557" s="4"/>
      <c r="SB557" s="4"/>
      <c r="SC557" s="4"/>
      <c r="SD557" s="4"/>
      <c r="SE557" s="4"/>
      <c r="SF557" s="4"/>
      <c r="SG557" s="4"/>
      <c r="SH557" s="4"/>
      <c r="SI557" s="4"/>
      <c r="SJ557" s="4"/>
      <c r="SK557" s="4"/>
      <c r="SL557" s="4"/>
      <c r="SM557" s="4"/>
      <c r="SN557" s="4"/>
      <c r="SO557" s="4"/>
      <c r="SP557" s="4"/>
      <c r="SQ557" s="4"/>
      <c r="SR557" s="4"/>
      <c r="SS557" s="4"/>
      <c r="ST557" s="4"/>
      <c r="SU557" s="4"/>
      <c r="SV557" s="4"/>
      <c r="SW557" s="4"/>
      <c r="SX557" s="4"/>
      <c r="SY557" s="4"/>
      <c r="SZ557" s="4"/>
      <c r="TA557" s="4"/>
      <c r="TB557" s="4"/>
      <c r="TC557" s="4"/>
      <c r="TD557" s="4"/>
      <c r="TE557" s="4"/>
      <c r="TF557" s="4"/>
      <c r="TG557" s="4"/>
      <c r="TH557" s="4"/>
      <c r="TI557" s="4"/>
      <c r="TJ557" s="4"/>
      <c r="TK557" s="4"/>
      <c r="TL557" s="4"/>
      <c r="TM557" s="4"/>
      <c r="TN557" s="4"/>
      <c r="TO557" s="4"/>
      <c r="TP557" s="4"/>
      <c r="TQ557" s="4"/>
      <c r="TR557" s="4"/>
      <c r="TS557" s="4"/>
      <c r="TT557" s="4"/>
      <c r="TU557" s="4"/>
      <c r="TV557" s="4"/>
      <c r="TW557" s="4"/>
      <c r="TX557" s="4"/>
      <c r="TY557" s="4"/>
      <c r="TZ557" s="4"/>
      <c r="UA557" s="4"/>
      <c r="UB557" s="4"/>
      <c r="UC557" s="4"/>
      <c r="UD557" s="4"/>
      <c r="UE557" s="4"/>
      <c r="UF557" s="4"/>
      <c r="UG557" s="4"/>
      <c r="UH557" s="4"/>
      <c r="UI557" s="4"/>
      <c r="UJ557" s="4"/>
      <c r="UK557" s="4"/>
      <c r="UL557" s="4"/>
      <c r="UM557" s="4"/>
      <c r="UN557" s="4"/>
      <c r="UO557" s="4"/>
      <c r="UP557" s="4"/>
      <c r="UQ557" s="4"/>
      <c r="UR557" s="4"/>
      <c r="US557" s="4"/>
      <c r="UT557" s="4"/>
      <c r="UU557" s="4"/>
      <c r="UV557" s="4"/>
      <c r="UW557" s="4"/>
      <c r="UX557" s="4"/>
      <c r="UY557" s="4"/>
      <c r="UZ557" s="4"/>
      <c r="VA557" s="4"/>
      <c r="VB557" s="4"/>
      <c r="VC557" s="4"/>
      <c r="VD557" s="4"/>
      <c r="VE557" s="4"/>
      <c r="VF557" s="4"/>
      <c r="VG557" s="4"/>
      <c r="VH557" s="4"/>
      <c r="VI557" s="4"/>
      <c r="VJ557" s="4"/>
      <c r="VK557" s="4"/>
      <c r="VL557" s="4"/>
      <c r="VM557" s="4"/>
      <c r="VN557" s="4"/>
      <c r="VO557" s="4"/>
      <c r="VP557" s="4"/>
      <c r="VQ557" s="4"/>
      <c r="VR557" s="4"/>
      <c r="VS557" s="4"/>
      <c r="VT557" s="4"/>
      <c r="VU557" s="4"/>
      <c r="VV557" s="4"/>
      <c r="VW557" s="4"/>
      <c r="VX557" s="4"/>
      <c r="VY557" s="4"/>
      <c r="VZ557" s="4"/>
      <c r="WA557" s="4"/>
      <c r="WB557" s="4"/>
      <c r="WC557" s="4"/>
      <c r="WD557" s="4"/>
      <c r="WE557" s="4"/>
      <c r="WF557" s="4"/>
      <c r="WG557" s="4"/>
      <c r="WH557" s="4"/>
      <c r="WI557" s="4"/>
      <c r="WJ557" s="4"/>
      <c r="WK557" s="4"/>
      <c r="WL557" s="4"/>
      <c r="WM557" s="4"/>
      <c r="WN557" s="4"/>
      <c r="WO557" s="4"/>
      <c r="WP557" s="4"/>
      <c r="WQ557" s="4"/>
      <c r="WR557" s="4"/>
      <c r="WS557" s="4"/>
      <c r="WT557" s="4"/>
      <c r="WU557" s="4"/>
      <c r="WV557" s="4"/>
      <c r="WW557" s="4"/>
      <c r="WX557" s="4"/>
      <c r="WY557" s="4"/>
      <c r="WZ557" s="4"/>
      <c r="XA557" s="4"/>
      <c r="XB557" s="4"/>
      <c r="XC557" s="4"/>
      <c r="XD557" s="4"/>
      <c r="XE557" s="4"/>
      <c r="XF557" s="4"/>
      <c r="XG557" s="4"/>
      <c r="XH557" s="4"/>
      <c r="XI557" s="4"/>
      <c r="XJ557" s="4"/>
      <c r="XK557" s="4"/>
      <c r="XL557" s="4"/>
      <c r="XM557" s="4"/>
      <c r="XN557" s="4"/>
      <c r="XO557" s="4"/>
      <c r="XP557" s="4"/>
      <c r="XQ557" s="4"/>
      <c r="XR557" s="4"/>
      <c r="XS557" s="4"/>
      <c r="XT557" s="4"/>
      <c r="XU557" s="4"/>
      <c r="XV557" s="4"/>
      <c r="XW557" s="4"/>
      <c r="XX557" s="4"/>
      <c r="XY557" s="4"/>
      <c r="XZ557" s="4"/>
      <c r="YA557" s="4"/>
      <c r="YB557" s="4"/>
      <c r="YC557" s="4"/>
      <c r="YD557" s="4"/>
      <c r="YE557" s="4"/>
      <c r="YF557" s="4"/>
      <c r="YG557" s="4"/>
      <c r="YH557" s="4"/>
      <c r="YI557" s="4"/>
      <c r="YJ557" s="4"/>
      <c r="YK557" s="4"/>
      <c r="YL557" s="4"/>
      <c r="YM557" s="4"/>
      <c r="YN557" s="4"/>
      <c r="YO557" s="4"/>
      <c r="YP557" s="4"/>
      <c r="YQ557" s="4"/>
      <c r="YR557" s="4"/>
      <c r="YS557" s="4"/>
      <c r="YT557" s="4"/>
      <c r="YU557" s="4"/>
      <c r="YV557" s="4"/>
      <c r="YW557" s="4"/>
      <c r="YX557" s="4"/>
      <c r="YY557" s="4"/>
      <c r="YZ557" s="4"/>
      <c r="ZA557" s="4"/>
      <c r="ZB557" s="4"/>
      <c r="ZC557" s="4"/>
      <c r="ZD557" s="4"/>
      <c r="ZE557" s="4"/>
      <c r="ZF557" s="4"/>
      <c r="ZG557" s="4"/>
      <c r="ZH557" s="4"/>
      <c r="ZI557" s="4"/>
      <c r="ZJ557" s="4"/>
      <c r="ZK557" s="4"/>
      <c r="ZL557" s="4"/>
      <c r="ZM557" s="4"/>
      <c r="ZN557" s="4"/>
      <c r="ZO557" s="4"/>
      <c r="ZP557" s="4"/>
      <c r="ZQ557" s="4"/>
      <c r="ZR557" s="4"/>
      <c r="ZS557" s="4"/>
      <c r="ZT557" s="4"/>
      <c r="ZU557" s="4"/>
      <c r="ZV557" s="4"/>
      <c r="ZW557" s="4"/>
      <c r="ZX557" s="4"/>
      <c r="ZY557" s="4"/>
      <c r="ZZ557" s="4"/>
      <c r="AAA557" s="4"/>
      <c r="AAB557" s="4"/>
      <c r="AAC557" s="4"/>
      <c r="AAD557" s="4"/>
      <c r="AAE557" s="4"/>
      <c r="AAF557" s="4"/>
      <c r="AAG557" s="4"/>
      <c r="AAH557" s="4"/>
      <c r="AAI557" s="4"/>
      <c r="AAJ557" s="4"/>
      <c r="AAK557" s="4"/>
      <c r="AAL557" s="4"/>
      <c r="AAM557" s="4"/>
      <c r="AAN557" s="4"/>
      <c r="AAO557" s="4"/>
      <c r="AAP557" s="4"/>
      <c r="AAQ557" s="4"/>
      <c r="AAR557" s="4"/>
      <c r="AAS557" s="4"/>
      <c r="AAT557" s="4"/>
      <c r="AAU557" s="4"/>
      <c r="AAV557" s="4"/>
      <c r="AAW557" s="4"/>
      <c r="AAX557" s="4"/>
      <c r="AAY557" s="4"/>
      <c r="AAZ557" s="4"/>
      <c r="ABA557" s="4"/>
      <c r="ABB557" s="4"/>
      <c r="ABC557" s="4"/>
      <c r="ABD557" s="4"/>
      <c r="ABE557" s="4"/>
      <c r="ABF557" s="4"/>
      <c r="ABG557" s="4"/>
      <c r="ABH557" s="4"/>
      <c r="ABI557" s="4"/>
      <c r="ABJ557" s="4"/>
      <c r="ABK557" s="4"/>
      <c r="ABL557" s="4"/>
      <c r="ABM557" s="4"/>
      <c r="ABN557" s="4"/>
      <c r="ABO557" s="4"/>
      <c r="ABP557" s="4"/>
      <c r="ABQ557" s="4"/>
      <c r="ABR557" s="4"/>
      <c r="ABS557" s="4"/>
      <c r="ABT557" s="4"/>
      <c r="ABU557" s="4"/>
      <c r="ABV557" s="4"/>
      <c r="ABW557" s="4"/>
      <c r="ABX557" s="4"/>
      <c r="ABY557" s="4"/>
      <c r="ABZ557" s="4"/>
      <c r="ACA557" s="4"/>
      <c r="ACB557" s="4"/>
      <c r="ACC557" s="4"/>
      <c r="ACD557" s="4"/>
      <c r="ACE557" s="4"/>
      <c r="ACF557" s="4"/>
      <c r="ACG557" s="4"/>
      <c r="ACH557" s="4"/>
      <c r="ACI557" s="4"/>
      <c r="ACJ557" s="4"/>
      <c r="ACK557" s="4"/>
      <c r="ACL557" s="4"/>
      <c r="ACM557" s="4"/>
      <c r="ACN557" s="4"/>
      <c r="ACO557" s="4"/>
      <c r="ACP557" s="4"/>
      <c r="ACQ557" s="4"/>
      <c r="ACR557" s="4"/>
      <c r="ACS557" s="4"/>
      <c r="ACT557" s="4"/>
      <c r="ACU557" s="4"/>
      <c r="ACV557" s="4"/>
      <c r="ACW557" s="4"/>
      <c r="ACX557" s="4"/>
      <c r="ACY557" s="4"/>
      <c r="ACZ557" s="4"/>
      <c r="ADA557" s="4"/>
      <c r="ADB557" s="4"/>
      <c r="ADC557" s="4"/>
      <c r="ADD557" s="4"/>
      <c r="ADE557" s="4"/>
      <c r="ADF557" s="4"/>
      <c r="ADG557" s="4"/>
      <c r="ADH557" s="4"/>
      <c r="ADI557" s="4"/>
      <c r="ADJ557" s="4"/>
      <c r="ADK557" s="4"/>
      <c r="ADL557" s="4"/>
      <c r="ADM557" s="4"/>
      <c r="ADN557" s="4"/>
      <c r="ADO557" s="4"/>
      <c r="ADP557" s="4"/>
      <c r="ADQ557" s="4"/>
      <c r="ADR557" s="4"/>
      <c r="ADS557" s="4"/>
      <c r="ADT557" s="4"/>
      <c r="ADU557" s="4"/>
      <c r="ADV557" s="4"/>
      <c r="ADW557" s="4"/>
      <c r="ADX557" s="4"/>
      <c r="ADY557" s="4"/>
      <c r="ADZ557" s="4"/>
      <c r="AEA557" s="4"/>
      <c r="AEB557" s="4"/>
      <c r="AEC557" s="4"/>
      <c r="AED557" s="4"/>
      <c r="AEE557" s="4"/>
      <c r="AEF557" s="4"/>
      <c r="AEG557" s="4"/>
      <c r="AEH557" s="4"/>
      <c r="AEI557" s="4"/>
      <c r="AEJ557" s="4"/>
      <c r="AEK557" s="4"/>
      <c r="AEL557" s="4"/>
      <c r="AEM557" s="4"/>
      <c r="AEN557" s="4"/>
      <c r="AEO557" s="4"/>
      <c r="AEP557" s="4"/>
      <c r="AEQ557" s="4"/>
      <c r="AER557" s="4"/>
      <c r="AES557" s="4"/>
      <c r="AET557" s="4"/>
      <c r="AEU557" s="4"/>
      <c r="AEV557" s="4"/>
    </row>
    <row r="558" spans="1:828" s="58" customFormat="1" ht="25.5" customHeight="1" x14ac:dyDescent="0.2">
      <c r="A558" s="92"/>
      <c r="B558" s="94"/>
      <c r="C558" s="49"/>
      <c r="D558" s="49"/>
      <c r="E558" s="66" t="s">
        <v>421</v>
      </c>
      <c r="F558" s="80"/>
      <c r="G558" s="80">
        <v>1</v>
      </c>
      <c r="H558" s="81"/>
      <c r="I558" s="49"/>
      <c r="J558" s="59"/>
      <c r="K558" s="61"/>
      <c r="L558" s="62"/>
      <c r="M558" s="59"/>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c r="CW558" s="4"/>
      <c r="CX558" s="4"/>
      <c r="CY558" s="4"/>
      <c r="CZ558" s="4"/>
      <c r="DA558" s="4"/>
      <c r="DB558" s="4"/>
      <c r="DC558" s="4"/>
      <c r="DD558" s="4"/>
      <c r="DE558" s="4"/>
      <c r="DF558" s="4"/>
      <c r="DG558" s="4"/>
      <c r="DH558" s="4"/>
      <c r="DI558" s="4"/>
      <c r="DJ558" s="4"/>
      <c r="DK558" s="4"/>
      <c r="DL558" s="4"/>
      <c r="DM558" s="4"/>
      <c r="DN558" s="4"/>
      <c r="DO558" s="4"/>
      <c r="DP558" s="4"/>
      <c r="DQ558" s="4"/>
      <c r="DR558" s="4"/>
      <c r="DS558" s="4"/>
      <c r="DT558" s="4"/>
      <c r="DU558" s="4"/>
      <c r="DV558" s="4"/>
      <c r="DW558" s="4"/>
      <c r="DX558" s="4"/>
      <c r="DY558" s="4"/>
      <c r="DZ558" s="4"/>
      <c r="EA558" s="4"/>
      <c r="EB558" s="4"/>
      <c r="EC558" s="4"/>
      <c r="ED558" s="4"/>
      <c r="EE558" s="4"/>
      <c r="EF558" s="4"/>
      <c r="EG558" s="4"/>
      <c r="EH558" s="4"/>
      <c r="EI558" s="4"/>
      <c r="EJ558" s="4"/>
      <c r="EK558" s="4"/>
      <c r="EL558" s="4"/>
      <c r="EM558" s="4"/>
      <c r="EN558" s="4"/>
      <c r="EO558" s="4"/>
      <c r="EP558" s="4"/>
      <c r="EQ558" s="4"/>
      <c r="ER558" s="4"/>
      <c r="ES558" s="4"/>
      <c r="ET558" s="4"/>
      <c r="EU558" s="4"/>
      <c r="EV558" s="4"/>
      <c r="EW558" s="4"/>
      <c r="EX558" s="4"/>
      <c r="EY558" s="4"/>
      <c r="EZ558" s="4"/>
      <c r="FA558" s="4"/>
      <c r="FB558" s="4"/>
      <c r="FC558" s="4"/>
      <c r="FD558" s="4"/>
      <c r="FE558" s="4"/>
      <c r="FF558" s="4"/>
      <c r="FG558" s="4"/>
      <c r="FH558" s="4"/>
      <c r="FI558" s="4"/>
      <c r="FJ558" s="4"/>
      <c r="FK558" s="4"/>
      <c r="FL558" s="4"/>
      <c r="FM558" s="4"/>
      <c r="FN558" s="4"/>
      <c r="FO558" s="4"/>
      <c r="FP558" s="4"/>
      <c r="FQ558" s="4"/>
      <c r="FR558" s="4"/>
      <c r="FS558" s="4"/>
      <c r="FT558" s="4"/>
      <c r="FU558" s="4"/>
      <c r="FV558" s="4"/>
      <c r="FW558" s="4"/>
      <c r="FX558" s="4"/>
      <c r="FY558" s="4"/>
      <c r="FZ558" s="4"/>
      <c r="GA558" s="4"/>
      <c r="GB558" s="4"/>
      <c r="GC558" s="4"/>
      <c r="GD558" s="4"/>
      <c r="GE558" s="4"/>
      <c r="GF558" s="4"/>
      <c r="GG558" s="4"/>
      <c r="GH558" s="4"/>
      <c r="GI558" s="4"/>
      <c r="GJ558" s="4"/>
      <c r="GK558" s="4"/>
      <c r="GL558" s="4"/>
      <c r="GM558" s="4"/>
      <c r="GN558" s="4"/>
      <c r="GO558" s="4"/>
      <c r="GP558" s="4"/>
      <c r="GQ558" s="4"/>
      <c r="GR558" s="4"/>
      <c r="GS558" s="4"/>
      <c r="GT558" s="4"/>
      <c r="GU558" s="4"/>
      <c r="GV558" s="4"/>
      <c r="GW558" s="4"/>
      <c r="GX558" s="4"/>
      <c r="GY558" s="4"/>
      <c r="GZ558" s="4"/>
      <c r="HA558" s="4"/>
      <c r="HB558" s="4"/>
      <c r="HC558" s="4"/>
      <c r="HD558" s="4"/>
      <c r="HE558" s="4"/>
      <c r="HF558" s="4"/>
      <c r="HG558" s="4"/>
      <c r="HH558" s="4"/>
      <c r="HI558" s="4"/>
      <c r="HJ558" s="4"/>
      <c r="HK558" s="4"/>
      <c r="HL558" s="4"/>
      <c r="HM558" s="4"/>
      <c r="HN558" s="4"/>
      <c r="HO558" s="4"/>
      <c r="HP558" s="4"/>
      <c r="HQ558" s="4"/>
      <c r="HR558" s="4"/>
      <c r="HS558" s="4"/>
      <c r="HT558" s="4"/>
      <c r="HU558" s="4"/>
      <c r="HV558" s="4"/>
      <c r="HW558" s="4"/>
      <c r="HX558" s="4"/>
      <c r="HY558" s="4"/>
      <c r="HZ558" s="4"/>
      <c r="IA558" s="4"/>
      <c r="IB558" s="4"/>
      <c r="IC558" s="4"/>
      <c r="ID558" s="4"/>
      <c r="IE558" s="4"/>
      <c r="IF558" s="4"/>
      <c r="IG558" s="4"/>
      <c r="IH558" s="4"/>
      <c r="II558" s="4"/>
      <c r="IJ558" s="4"/>
      <c r="IK558" s="4"/>
      <c r="IL558" s="4"/>
      <c r="IM558" s="4"/>
      <c r="IN558" s="4"/>
      <c r="IO558" s="4"/>
      <c r="IP558" s="4"/>
      <c r="IQ558" s="4"/>
      <c r="IR558" s="4"/>
      <c r="IS558" s="4"/>
      <c r="IT558" s="4"/>
      <c r="IU558" s="4"/>
      <c r="IV558" s="4"/>
      <c r="IW558" s="4"/>
      <c r="IX558" s="4"/>
      <c r="IY558" s="4"/>
      <c r="IZ558" s="4"/>
      <c r="JA558" s="4"/>
      <c r="JB558" s="4"/>
      <c r="JC558" s="4"/>
      <c r="JD558" s="4"/>
      <c r="JE558" s="4"/>
      <c r="JF558" s="4"/>
      <c r="JG558" s="4"/>
      <c r="JH558" s="4"/>
      <c r="JI558" s="4"/>
      <c r="JJ558" s="4"/>
      <c r="JK558" s="4"/>
      <c r="JL558" s="4"/>
      <c r="JM558" s="4"/>
      <c r="JN558" s="4"/>
      <c r="JO558" s="4"/>
      <c r="JP558" s="4"/>
      <c r="JQ558" s="4"/>
      <c r="JR558" s="4"/>
      <c r="JS558" s="4"/>
      <c r="JT558" s="4"/>
      <c r="JU558" s="4"/>
      <c r="JV558" s="4"/>
      <c r="JW558" s="4"/>
      <c r="JX558" s="4"/>
      <c r="JY558" s="4"/>
      <c r="JZ558" s="4"/>
      <c r="KA558" s="4"/>
      <c r="KB558" s="4"/>
      <c r="KC558" s="4"/>
      <c r="KD558" s="4"/>
      <c r="KE558" s="4"/>
      <c r="KF558" s="4"/>
      <c r="KG558" s="4"/>
      <c r="KH558" s="4"/>
      <c r="KI558" s="4"/>
      <c r="KJ558" s="4"/>
      <c r="KK558" s="4"/>
      <c r="KL558" s="4"/>
      <c r="KM558" s="4"/>
      <c r="KN558" s="4"/>
      <c r="KO558" s="4"/>
      <c r="KP558" s="4"/>
      <c r="KQ558" s="4"/>
      <c r="KR558" s="4"/>
      <c r="KS558" s="4"/>
      <c r="KT558" s="4"/>
      <c r="KU558" s="4"/>
      <c r="KV558" s="4"/>
      <c r="KW558" s="4"/>
      <c r="KX558" s="4"/>
      <c r="KY558" s="4"/>
      <c r="KZ558" s="4"/>
      <c r="LA558" s="4"/>
      <c r="LB558" s="4"/>
      <c r="LC558" s="4"/>
      <c r="LD558" s="4"/>
      <c r="LE558" s="4"/>
      <c r="LF558" s="4"/>
      <c r="LG558" s="4"/>
      <c r="LH558" s="4"/>
      <c r="LI558" s="4"/>
      <c r="LJ558" s="4"/>
      <c r="LK558" s="4"/>
      <c r="LL558" s="4"/>
      <c r="LM558" s="4"/>
      <c r="LN558" s="4"/>
      <c r="LO558" s="4"/>
      <c r="LP558" s="4"/>
      <c r="LQ558" s="4"/>
      <c r="LR558" s="4"/>
      <c r="LS558" s="4"/>
      <c r="LT558" s="4"/>
      <c r="LU558" s="4"/>
      <c r="LV558" s="4"/>
      <c r="LW558" s="4"/>
      <c r="LX558" s="4"/>
      <c r="LY558" s="4"/>
      <c r="LZ558" s="4"/>
      <c r="MA558" s="4"/>
      <c r="MB558" s="4"/>
      <c r="MC558" s="4"/>
      <c r="MD558" s="4"/>
      <c r="ME558" s="4"/>
      <c r="MF558" s="4"/>
      <c r="MG558" s="4"/>
      <c r="MH558" s="4"/>
      <c r="MI558" s="4"/>
      <c r="MJ558" s="4"/>
      <c r="MK558" s="4"/>
      <c r="ML558" s="4"/>
      <c r="MM558" s="4"/>
      <c r="MN558" s="4"/>
      <c r="MO558" s="4"/>
      <c r="MP558" s="4"/>
      <c r="MQ558" s="4"/>
      <c r="MR558" s="4"/>
      <c r="MS558" s="4"/>
      <c r="MT558" s="4"/>
      <c r="MU558" s="4"/>
      <c r="MV558" s="4"/>
      <c r="MW558" s="4"/>
      <c r="MX558" s="4"/>
      <c r="MY558" s="4"/>
      <c r="MZ558" s="4"/>
      <c r="NA558" s="4"/>
      <c r="NB558" s="4"/>
      <c r="NC558" s="4"/>
      <c r="ND558" s="4"/>
      <c r="NE558" s="4"/>
      <c r="NF558" s="4"/>
      <c r="NG558" s="4"/>
      <c r="NH558" s="4"/>
      <c r="NI558" s="4"/>
      <c r="NJ558" s="4"/>
      <c r="NK558" s="4"/>
      <c r="NL558" s="4"/>
      <c r="NM558" s="4"/>
      <c r="NN558" s="4"/>
      <c r="NO558" s="4"/>
      <c r="NP558" s="4"/>
      <c r="NQ558" s="4"/>
      <c r="NR558" s="4"/>
      <c r="NS558" s="4"/>
      <c r="NT558" s="4"/>
      <c r="NU558" s="4"/>
      <c r="NV558" s="4"/>
      <c r="NW558" s="4"/>
      <c r="NX558" s="4"/>
      <c r="NY558" s="4"/>
      <c r="NZ558" s="4"/>
      <c r="OA558" s="4"/>
      <c r="OB558" s="4"/>
      <c r="OC558" s="4"/>
      <c r="OD558" s="4"/>
      <c r="OE558" s="4"/>
      <c r="OF558" s="4"/>
      <c r="OG558" s="4"/>
      <c r="OH558" s="4"/>
      <c r="OI558" s="4"/>
      <c r="OJ558" s="4"/>
      <c r="OK558" s="4"/>
      <c r="OL558" s="4"/>
      <c r="OM558" s="4"/>
      <c r="ON558" s="4"/>
      <c r="OO558" s="4"/>
      <c r="OP558" s="4"/>
      <c r="OQ558" s="4"/>
      <c r="OR558" s="4"/>
      <c r="OS558" s="4"/>
      <c r="OT558" s="4"/>
      <c r="OU558" s="4"/>
      <c r="OV558" s="4"/>
      <c r="OW558" s="4"/>
      <c r="OX558" s="4"/>
      <c r="OY558" s="4"/>
      <c r="OZ558" s="4"/>
      <c r="PA558" s="4"/>
      <c r="PB558" s="4"/>
      <c r="PC558" s="4"/>
      <c r="PD558" s="4"/>
      <c r="PE558" s="4"/>
      <c r="PF558" s="4"/>
      <c r="PG558" s="4"/>
      <c r="PH558" s="4"/>
      <c r="PI558" s="4"/>
      <c r="PJ558" s="4"/>
      <c r="PK558" s="4"/>
      <c r="PL558" s="4"/>
      <c r="PM558" s="4"/>
      <c r="PN558" s="4"/>
      <c r="PO558" s="4"/>
      <c r="PP558" s="4"/>
      <c r="PQ558" s="4"/>
      <c r="PR558" s="4"/>
      <c r="PS558" s="4"/>
      <c r="PT558" s="4"/>
      <c r="PU558" s="4"/>
      <c r="PV558" s="4"/>
      <c r="PW558" s="4"/>
      <c r="PX558" s="4"/>
      <c r="PY558" s="4"/>
      <c r="PZ558" s="4"/>
      <c r="QA558" s="4"/>
      <c r="QB558" s="4"/>
      <c r="QC558" s="4"/>
      <c r="QD558" s="4"/>
      <c r="QE558" s="4"/>
      <c r="QF558" s="4"/>
      <c r="QG558" s="4"/>
      <c r="QH558" s="4"/>
      <c r="QI558" s="4"/>
      <c r="QJ558" s="4"/>
      <c r="QK558" s="4"/>
      <c r="QL558" s="4"/>
      <c r="QM558" s="4"/>
      <c r="QN558" s="4"/>
      <c r="QO558" s="4"/>
      <c r="QP558" s="4"/>
      <c r="QQ558" s="4"/>
      <c r="QR558" s="4"/>
      <c r="QS558" s="4"/>
      <c r="QT558" s="4"/>
      <c r="QU558" s="4"/>
      <c r="QV558" s="4"/>
      <c r="QW558" s="4"/>
      <c r="QX558" s="4"/>
      <c r="QY558" s="4"/>
      <c r="QZ558" s="4"/>
      <c r="RA558" s="4"/>
      <c r="RB558" s="4"/>
      <c r="RC558" s="4"/>
      <c r="RD558" s="4"/>
      <c r="RE558" s="4"/>
      <c r="RF558" s="4"/>
      <c r="RG558" s="4"/>
      <c r="RH558" s="4"/>
      <c r="RI558" s="4"/>
      <c r="RJ558" s="4"/>
      <c r="RK558" s="4"/>
      <c r="RL558" s="4"/>
      <c r="RM558" s="4"/>
      <c r="RN558" s="4"/>
      <c r="RO558" s="4"/>
      <c r="RP558" s="4"/>
      <c r="RQ558" s="4"/>
      <c r="RR558" s="4"/>
      <c r="RS558" s="4"/>
      <c r="RT558" s="4"/>
      <c r="RU558" s="4"/>
      <c r="RV558" s="4"/>
      <c r="RW558" s="4"/>
      <c r="RX558" s="4"/>
      <c r="RY558" s="4"/>
      <c r="RZ558" s="4"/>
      <c r="SA558" s="4"/>
      <c r="SB558" s="4"/>
      <c r="SC558" s="4"/>
      <c r="SD558" s="4"/>
      <c r="SE558" s="4"/>
      <c r="SF558" s="4"/>
      <c r="SG558" s="4"/>
      <c r="SH558" s="4"/>
      <c r="SI558" s="4"/>
      <c r="SJ558" s="4"/>
      <c r="SK558" s="4"/>
      <c r="SL558" s="4"/>
      <c r="SM558" s="4"/>
      <c r="SN558" s="4"/>
      <c r="SO558" s="4"/>
      <c r="SP558" s="4"/>
      <c r="SQ558" s="4"/>
      <c r="SR558" s="4"/>
      <c r="SS558" s="4"/>
      <c r="ST558" s="4"/>
      <c r="SU558" s="4"/>
      <c r="SV558" s="4"/>
      <c r="SW558" s="4"/>
      <c r="SX558" s="4"/>
      <c r="SY558" s="4"/>
      <c r="SZ558" s="4"/>
      <c r="TA558" s="4"/>
      <c r="TB558" s="4"/>
      <c r="TC558" s="4"/>
      <c r="TD558" s="4"/>
      <c r="TE558" s="4"/>
      <c r="TF558" s="4"/>
      <c r="TG558" s="4"/>
      <c r="TH558" s="4"/>
      <c r="TI558" s="4"/>
      <c r="TJ558" s="4"/>
      <c r="TK558" s="4"/>
      <c r="TL558" s="4"/>
      <c r="TM558" s="4"/>
      <c r="TN558" s="4"/>
      <c r="TO558" s="4"/>
      <c r="TP558" s="4"/>
      <c r="TQ558" s="4"/>
      <c r="TR558" s="4"/>
      <c r="TS558" s="4"/>
      <c r="TT558" s="4"/>
      <c r="TU558" s="4"/>
      <c r="TV558" s="4"/>
      <c r="TW558" s="4"/>
      <c r="TX558" s="4"/>
      <c r="TY558" s="4"/>
      <c r="TZ558" s="4"/>
      <c r="UA558" s="4"/>
      <c r="UB558" s="4"/>
      <c r="UC558" s="4"/>
      <c r="UD558" s="4"/>
      <c r="UE558" s="4"/>
      <c r="UF558" s="4"/>
      <c r="UG558" s="4"/>
      <c r="UH558" s="4"/>
      <c r="UI558" s="4"/>
      <c r="UJ558" s="4"/>
      <c r="UK558" s="4"/>
      <c r="UL558" s="4"/>
      <c r="UM558" s="4"/>
      <c r="UN558" s="4"/>
      <c r="UO558" s="4"/>
      <c r="UP558" s="4"/>
      <c r="UQ558" s="4"/>
      <c r="UR558" s="4"/>
      <c r="US558" s="4"/>
      <c r="UT558" s="4"/>
      <c r="UU558" s="4"/>
      <c r="UV558" s="4"/>
      <c r="UW558" s="4"/>
      <c r="UX558" s="4"/>
      <c r="UY558" s="4"/>
      <c r="UZ558" s="4"/>
      <c r="VA558" s="4"/>
      <c r="VB558" s="4"/>
      <c r="VC558" s="4"/>
      <c r="VD558" s="4"/>
      <c r="VE558" s="4"/>
      <c r="VF558" s="4"/>
      <c r="VG558" s="4"/>
      <c r="VH558" s="4"/>
      <c r="VI558" s="4"/>
      <c r="VJ558" s="4"/>
      <c r="VK558" s="4"/>
      <c r="VL558" s="4"/>
      <c r="VM558" s="4"/>
      <c r="VN558" s="4"/>
      <c r="VO558" s="4"/>
      <c r="VP558" s="4"/>
      <c r="VQ558" s="4"/>
      <c r="VR558" s="4"/>
      <c r="VS558" s="4"/>
      <c r="VT558" s="4"/>
      <c r="VU558" s="4"/>
      <c r="VV558" s="4"/>
      <c r="VW558" s="4"/>
      <c r="VX558" s="4"/>
      <c r="VY558" s="4"/>
      <c r="VZ558" s="4"/>
      <c r="WA558" s="4"/>
      <c r="WB558" s="4"/>
      <c r="WC558" s="4"/>
      <c r="WD558" s="4"/>
      <c r="WE558" s="4"/>
      <c r="WF558" s="4"/>
      <c r="WG558" s="4"/>
      <c r="WH558" s="4"/>
      <c r="WI558" s="4"/>
      <c r="WJ558" s="4"/>
      <c r="WK558" s="4"/>
      <c r="WL558" s="4"/>
      <c r="WM558" s="4"/>
      <c r="WN558" s="4"/>
      <c r="WO558" s="4"/>
      <c r="WP558" s="4"/>
      <c r="WQ558" s="4"/>
      <c r="WR558" s="4"/>
      <c r="WS558" s="4"/>
      <c r="WT558" s="4"/>
      <c r="WU558" s="4"/>
      <c r="WV558" s="4"/>
      <c r="WW558" s="4"/>
      <c r="WX558" s="4"/>
      <c r="WY558" s="4"/>
      <c r="WZ558" s="4"/>
      <c r="XA558" s="4"/>
      <c r="XB558" s="4"/>
      <c r="XC558" s="4"/>
      <c r="XD558" s="4"/>
      <c r="XE558" s="4"/>
      <c r="XF558" s="4"/>
      <c r="XG558" s="4"/>
      <c r="XH558" s="4"/>
      <c r="XI558" s="4"/>
      <c r="XJ558" s="4"/>
      <c r="XK558" s="4"/>
      <c r="XL558" s="4"/>
      <c r="XM558" s="4"/>
      <c r="XN558" s="4"/>
      <c r="XO558" s="4"/>
      <c r="XP558" s="4"/>
      <c r="XQ558" s="4"/>
      <c r="XR558" s="4"/>
      <c r="XS558" s="4"/>
      <c r="XT558" s="4"/>
      <c r="XU558" s="4"/>
      <c r="XV558" s="4"/>
      <c r="XW558" s="4"/>
      <c r="XX558" s="4"/>
      <c r="XY558" s="4"/>
      <c r="XZ558" s="4"/>
      <c r="YA558" s="4"/>
      <c r="YB558" s="4"/>
      <c r="YC558" s="4"/>
      <c r="YD558" s="4"/>
      <c r="YE558" s="4"/>
      <c r="YF558" s="4"/>
      <c r="YG558" s="4"/>
      <c r="YH558" s="4"/>
      <c r="YI558" s="4"/>
      <c r="YJ558" s="4"/>
      <c r="YK558" s="4"/>
      <c r="YL558" s="4"/>
      <c r="YM558" s="4"/>
      <c r="YN558" s="4"/>
      <c r="YO558" s="4"/>
      <c r="YP558" s="4"/>
      <c r="YQ558" s="4"/>
      <c r="YR558" s="4"/>
      <c r="YS558" s="4"/>
      <c r="YT558" s="4"/>
      <c r="YU558" s="4"/>
      <c r="YV558" s="4"/>
      <c r="YW558" s="4"/>
      <c r="YX558" s="4"/>
      <c r="YY558" s="4"/>
      <c r="YZ558" s="4"/>
      <c r="ZA558" s="4"/>
      <c r="ZB558" s="4"/>
      <c r="ZC558" s="4"/>
      <c r="ZD558" s="4"/>
      <c r="ZE558" s="4"/>
      <c r="ZF558" s="4"/>
      <c r="ZG558" s="4"/>
      <c r="ZH558" s="4"/>
      <c r="ZI558" s="4"/>
      <c r="ZJ558" s="4"/>
      <c r="ZK558" s="4"/>
      <c r="ZL558" s="4"/>
      <c r="ZM558" s="4"/>
      <c r="ZN558" s="4"/>
      <c r="ZO558" s="4"/>
      <c r="ZP558" s="4"/>
      <c r="ZQ558" s="4"/>
      <c r="ZR558" s="4"/>
      <c r="ZS558" s="4"/>
      <c r="ZT558" s="4"/>
      <c r="ZU558" s="4"/>
      <c r="ZV558" s="4"/>
      <c r="ZW558" s="4"/>
      <c r="ZX558" s="4"/>
      <c r="ZY558" s="4"/>
      <c r="ZZ558" s="4"/>
      <c r="AAA558" s="4"/>
      <c r="AAB558" s="4"/>
      <c r="AAC558" s="4"/>
      <c r="AAD558" s="4"/>
      <c r="AAE558" s="4"/>
      <c r="AAF558" s="4"/>
      <c r="AAG558" s="4"/>
      <c r="AAH558" s="4"/>
      <c r="AAI558" s="4"/>
      <c r="AAJ558" s="4"/>
      <c r="AAK558" s="4"/>
      <c r="AAL558" s="4"/>
      <c r="AAM558" s="4"/>
      <c r="AAN558" s="4"/>
      <c r="AAO558" s="4"/>
      <c r="AAP558" s="4"/>
      <c r="AAQ558" s="4"/>
      <c r="AAR558" s="4"/>
      <c r="AAS558" s="4"/>
      <c r="AAT558" s="4"/>
      <c r="AAU558" s="4"/>
      <c r="AAV558" s="4"/>
      <c r="AAW558" s="4"/>
      <c r="AAX558" s="4"/>
      <c r="AAY558" s="4"/>
      <c r="AAZ558" s="4"/>
      <c r="ABA558" s="4"/>
      <c r="ABB558" s="4"/>
      <c r="ABC558" s="4"/>
      <c r="ABD558" s="4"/>
      <c r="ABE558" s="4"/>
      <c r="ABF558" s="4"/>
      <c r="ABG558" s="4"/>
      <c r="ABH558" s="4"/>
      <c r="ABI558" s="4"/>
      <c r="ABJ558" s="4"/>
      <c r="ABK558" s="4"/>
      <c r="ABL558" s="4"/>
      <c r="ABM558" s="4"/>
      <c r="ABN558" s="4"/>
      <c r="ABO558" s="4"/>
      <c r="ABP558" s="4"/>
      <c r="ABQ558" s="4"/>
      <c r="ABR558" s="4"/>
      <c r="ABS558" s="4"/>
      <c r="ABT558" s="4"/>
      <c r="ABU558" s="4"/>
      <c r="ABV558" s="4"/>
      <c r="ABW558" s="4"/>
      <c r="ABX558" s="4"/>
      <c r="ABY558" s="4"/>
      <c r="ABZ558" s="4"/>
      <c r="ACA558" s="4"/>
      <c r="ACB558" s="4"/>
      <c r="ACC558" s="4"/>
      <c r="ACD558" s="4"/>
      <c r="ACE558" s="4"/>
      <c r="ACF558" s="4"/>
      <c r="ACG558" s="4"/>
      <c r="ACH558" s="4"/>
      <c r="ACI558" s="4"/>
      <c r="ACJ558" s="4"/>
      <c r="ACK558" s="4"/>
      <c r="ACL558" s="4"/>
      <c r="ACM558" s="4"/>
      <c r="ACN558" s="4"/>
      <c r="ACO558" s="4"/>
      <c r="ACP558" s="4"/>
      <c r="ACQ558" s="4"/>
      <c r="ACR558" s="4"/>
      <c r="ACS558" s="4"/>
      <c r="ACT558" s="4"/>
      <c r="ACU558" s="4"/>
      <c r="ACV558" s="4"/>
      <c r="ACW558" s="4"/>
      <c r="ACX558" s="4"/>
      <c r="ACY558" s="4"/>
      <c r="ACZ558" s="4"/>
      <c r="ADA558" s="4"/>
      <c r="ADB558" s="4"/>
      <c r="ADC558" s="4"/>
      <c r="ADD558" s="4"/>
      <c r="ADE558" s="4"/>
      <c r="ADF558" s="4"/>
      <c r="ADG558" s="4"/>
      <c r="ADH558" s="4"/>
      <c r="ADI558" s="4"/>
      <c r="ADJ558" s="4"/>
      <c r="ADK558" s="4"/>
      <c r="ADL558" s="4"/>
      <c r="ADM558" s="4"/>
      <c r="ADN558" s="4"/>
      <c r="ADO558" s="4"/>
      <c r="ADP558" s="4"/>
      <c r="ADQ558" s="4"/>
      <c r="ADR558" s="4"/>
      <c r="ADS558" s="4"/>
      <c r="ADT558" s="4"/>
      <c r="ADU558" s="4"/>
      <c r="ADV558" s="4"/>
      <c r="ADW558" s="4"/>
      <c r="ADX558" s="4"/>
      <c r="ADY558" s="4"/>
      <c r="ADZ558" s="4"/>
      <c r="AEA558" s="4"/>
      <c r="AEB558" s="4"/>
      <c r="AEC558" s="4"/>
      <c r="AED558" s="4"/>
      <c r="AEE558" s="4"/>
      <c r="AEF558" s="4"/>
      <c r="AEG558" s="4"/>
      <c r="AEH558" s="4"/>
      <c r="AEI558" s="4"/>
      <c r="AEJ558" s="4"/>
      <c r="AEK558" s="4"/>
      <c r="AEL558" s="4"/>
      <c r="AEM558" s="4"/>
      <c r="AEN558" s="4"/>
      <c r="AEO558" s="4"/>
      <c r="AEP558" s="4"/>
      <c r="AEQ558" s="4"/>
      <c r="AER558" s="4"/>
      <c r="AES558" s="4"/>
      <c r="AET558" s="4"/>
      <c r="AEU558" s="4"/>
      <c r="AEV558" s="4"/>
    </row>
    <row r="559" spans="1:828" s="58" customFormat="1" ht="30" customHeight="1" x14ac:dyDescent="0.2">
      <c r="A559" s="92"/>
      <c r="B559" s="94"/>
      <c r="C559" s="49"/>
      <c r="D559" s="49"/>
      <c r="E559" s="66" t="s">
        <v>431</v>
      </c>
      <c r="F559" s="80"/>
      <c r="G559" s="80">
        <v>1</v>
      </c>
      <c r="H559" s="81"/>
      <c r="I559" s="49"/>
      <c r="J559" s="59"/>
      <c r="K559" s="61"/>
      <c r="L559" s="62"/>
      <c r="M559" s="59"/>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c r="CW559" s="4"/>
      <c r="CX559" s="4"/>
      <c r="CY559" s="4"/>
      <c r="CZ559" s="4"/>
      <c r="DA559" s="4"/>
      <c r="DB559" s="4"/>
      <c r="DC559" s="4"/>
      <c r="DD559" s="4"/>
      <c r="DE559" s="4"/>
      <c r="DF559" s="4"/>
      <c r="DG559" s="4"/>
      <c r="DH559" s="4"/>
      <c r="DI559" s="4"/>
      <c r="DJ559" s="4"/>
      <c r="DK559" s="4"/>
      <c r="DL559" s="4"/>
      <c r="DM559" s="4"/>
      <c r="DN559" s="4"/>
      <c r="DO559" s="4"/>
      <c r="DP559" s="4"/>
      <c r="DQ559" s="4"/>
      <c r="DR559" s="4"/>
      <c r="DS559" s="4"/>
      <c r="DT559" s="4"/>
      <c r="DU559" s="4"/>
      <c r="DV559" s="4"/>
      <c r="DW559" s="4"/>
      <c r="DX559" s="4"/>
      <c r="DY559" s="4"/>
      <c r="DZ559" s="4"/>
      <c r="EA559" s="4"/>
      <c r="EB559" s="4"/>
      <c r="EC559" s="4"/>
      <c r="ED559" s="4"/>
      <c r="EE559" s="4"/>
      <c r="EF559" s="4"/>
      <c r="EG559" s="4"/>
      <c r="EH559" s="4"/>
      <c r="EI559" s="4"/>
      <c r="EJ559" s="4"/>
      <c r="EK559" s="4"/>
      <c r="EL559" s="4"/>
      <c r="EM559" s="4"/>
      <c r="EN559" s="4"/>
      <c r="EO559" s="4"/>
      <c r="EP559" s="4"/>
      <c r="EQ559" s="4"/>
      <c r="ER559" s="4"/>
      <c r="ES559" s="4"/>
      <c r="ET559" s="4"/>
      <c r="EU559" s="4"/>
      <c r="EV559" s="4"/>
      <c r="EW559" s="4"/>
      <c r="EX559" s="4"/>
      <c r="EY559" s="4"/>
      <c r="EZ559" s="4"/>
      <c r="FA559" s="4"/>
      <c r="FB559" s="4"/>
      <c r="FC559" s="4"/>
      <c r="FD559" s="4"/>
      <c r="FE559" s="4"/>
      <c r="FF559" s="4"/>
      <c r="FG559" s="4"/>
      <c r="FH559" s="4"/>
      <c r="FI559" s="4"/>
      <c r="FJ559" s="4"/>
      <c r="FK559" s="4"/>
      <c r="FL559" s="4"/>
      <c r="FM559" s="4"/>
      <c r="FN559" s="4"/>
      <c r="FO559" s="4"/>
      <c r="FP559" s="4"/>
      <c r="FQ559" s="4"/>
      <c r="FR559" s="4"/>
      <c r="FS559" s="4"/>
      <c r="FT559" s="4"/>
      <c r="FU559" s="4"/>
      <c r="FV559" s="4"/>
      <c r="FW559" s="4"/>
      <c r="FX559" s="4"/>
      <c r="FY559" s="4"/>
      <c r="FZ559" s="4"/>
      <c r="GA559" s="4"/>
      <c r="GB559" s="4"/>
      <c r="GC559" s="4"/>
      <c r="GD559" s="4"/>
      <c r="GE559" s="4"/>
      <c r="GF559" s="4"/>
      <c r="GG559" s="4"/>
      <c r="GH559" s="4"/>
      <c r="GI559" s="4"/>
      <c r="GJ559" s="4"/>
      <c r="GK559" s="4"/>
      <c r="GL559" s="4"/>
      <c r="GM559" s="4"/>
      <c r="GN559" s="4"/>
      <c r="GO559" s="4"/>
      <c r="GP559" s="4"/>
      <c r="GQ559" s="4"/>
      <c r="GR559" s="4"/>
      <c r="GS559" s="4"/>
      <c r="GT559" s="4"/>
      <c r="GU559" s="4"/>
      <c r="GV559" s="4"/>
      <c r="GW559" s="4"/>
      <c r="GX559" s="4"/>
      <c r="GY559" s="4"/>
      <c r="GZ559" s="4"/>
      <c r="HA559" s="4"/>
      <c r="HB559" s="4"/>
      <c r="HC559" s="4"/>
      <c r="HD559" s="4"/>
      <c r="HE559" s="4"/>
      <c r="HF559" s="4"/>
      <c r="HG559" s="4"/>
      <c r="HH559" s="4"/>
      <c r="HI559" s="4"/>
      <c r="HJ559" s="4"/>
      <c r="HK559" s="4"/>
      <c r="HL559" s="4"/>
      <c r="HM559" s="4"/>
      <c r="HN559" s="4"/>
      <c r="HO559" s="4"/>
      <c r="HP559" s="4"/>
      <c r="HQ559" s="4"/>
      <c r="HR559" s="4"/>
      <c r="HS559" s="4"/>
      <c r="HT559" s="4"/>
      <c r="HU559" s="4"/>
      <c r="HV559" s="4"/>
      <c r="HW559" s="4"/>
      <c r="HX559" s="4"/>
      <c r="HY559" s="4"/>
      <c r="HZ559" s="4"/>
      <c r="IA559" s="4"/>
      <c r="IB559" s="4"/>
      <c r="IC559" s="4"/>
      <c r="ID559" s="4"/>
      <c r="IE559" s="4"/>
      <c r="IF559" s="4"/>
      <c r="IG559" s="4"/>
      <c r="IH559" s="4"/>
      <c r="II559" s="4"/>
      <c r="IJ559" s="4"/>
      <c r="IK559" s="4"/>
      <c r="IL559" s="4"/>
      <c r="IM559" s="4"/>
      <c r="IN559" s="4"/>
      <c r="IO559" s="4"/>
      <c r="IP559" s="4"/>
      <c r="IQ559" s="4"/>
      <c r="IR559" s="4"/>
      <c r="IS559" s="4"/>
      <c r="IT559" s="4"/>
      <c r="IU559" s="4"/>
      <c r="IV559" s="4"/>
      <c r="IW559" s="4"/>
      <c r="IX559" s="4"/>
      <c r="IY559" s="4"/>
      <c r="IZ559" s="4"/>
      <c r="JA559" s="4"/>
      <c r="JB559" s="4"/>
      <c r="JC559" s="4"/>
      <c r="JD559" s="4"/>
      <c r="JE559" s="4"/>
      <c r="JF559" s="4"/>
      <c r="JG559" s="4"/>
      <c r="JH559" s="4"/>
      <c r="JI559" s="4"/>
      <c r="JJ559" s="4"/>
      <c r="JK559" s="4"/>
      <c r="JL559" s="4"/>
      <c r="JM559" s="4"/>
      <c r="JN559" s="4"/>
      <c r="JO559" s="4"/>
      <c r="JP559" s="4"/>
      <c r="JQ559" s="4"/>
      <c r="JR559" s="4"/>
      <c r="JS559" s="4"/>
      <c r="JT559" s="4"/>
      <c r="JU559" s="4"/>
      <c r="JV559" s="4"/>
      <c r="JW559" s="4"/>
      <c r="JX559" s="4"/>
      <c r="JY559" s="4"/>
      <c r="JZ559" s="4"/>
      <c r="KA559" s="4"/>
      <c r="KB559" s="4"/>
      <c r="KC559" s="4"/>
      <c r="KD559" s="4"/>
      <c r="KE559" s="4"/>
      <c r="KF559" s="4"/>
      <c r="KG559" s="4"/>
      <c r="KH559" s="4"/>
      <c r="KI559" s="4"/>
      <c r="KJ559" s="4"/>
      <c r="KK559" s="4"/>
      <c r="KL559" s="4"/>
      <c r="KM559" s="4"/>
      <c r="KN559" s="4"/>
      <c r="KO559" s="4"/>
      <c r="KP559" s="4"/>
      <c r="KQ559" s="4"/>
      <c r="KR559" s="4"/>
      <c r="KS559" s="4"/>
      <c r="KT559" s="4"/>
      <c r="KU559" s="4"/>
      <c r="KV559" s="4"/>
      <c r="KW559" s="4"/>
      <c r="KX559" s="4"/>
      <c r="KY559" s="4"/>
      <c r="KZ559" s="4"/>
      <c r="LA559" s="4"/>
      <c r="LB559" s="4"/>
      <c r="LC559" s="4"/>
      <c r="LD559" s="4"/>
      <c r="LE559" s="4"/>
      <c r="LF559" s="4"/>
      <c r="LG559" s="4"/>
      <c r="LH559" s="4"/>
      <c r="LI559" s="4"/>
      <c r="LJ559" s="4"/>
      <c r="LK559" s="4"/>
      <c r="LL559" s="4"/>
      <c r="LM559" s="4"/>
      <c r="LN559" s="4"/>
      <c r="LO559" s="4"/>
      <c r="LP559" s="4"/>
      <c r="LQ559" s="4"/>
      <c r="LR559" s="4"/>
      <c r="LS559" s="4"/>
      <c r="LT559" s="4"/>
      <c r="LU559" s="4"/>
      <c r="LV559" s="4"/>
      <c r="LW559" s="4"/>
      <c r="LX559" s="4"/>
      <c r="LY559" s="4"/>
      <c r="LZ559" s="4"/>
      <c r="MA559" s="4"/>
      <c r="MB559" s="4"/>
      <c r="MC559" s="4"/>
      <c r="MD559" s="4"/>
      <c r="ME559" s="4"/>
      <c r="MF559" s="4"/>
      <c r="MG559" s="4"/>
      <c r="MH559" s="4"/>
      <c r="MI559" s="4"/>
      <c r="MJ559" s="4"/>
      <c r="MK559" s="4"/>
      <c r="ML559" s="4"/>
      <c r="MM559" s="4"/>
      <c r="MN559" s="4"/>
      <c r="MO559" s="4"/>
      <c r="MP559" s="4"/>
      <c r="MQ559" s="4"/>
      <c r="MR559" s="4"/>
      <c r="MS559" s="4"/>
      <c r="MT559" s="4"/>
      <c r="MU559" s="4"/>
      <c r="MV559" s="4"/>
      <c r="MW559" s="4"/>
      <c r="MX559" s="4"/>
      <c r="MY559" s="4"/>
      <c r="MZ559" s="4"/>
      <c r="NA559" s="4"/>
      <c r="NB559" s="4"/>
      <c r="NC559" s="4"/>
      <c r="ND559" s="4"/>
      <c r="NE559" s="4"/>
      <c r="NF559" s="4"/>
      <c r="NG559" s="4"/>
      <c r="NH559" s="4"/>
      <c r="NI559" s="4"/>
      <c r="NJ559" s="4"/>
      <c r="NK559" s="4"/>
      <c r="NL559" s="4"/>
      <c r="NM559" s="4"/>
      <c r="NN559" s="4"/>
      <c r="NO559" s="4"/>
      <c r="NP559" s="4"/>
      <c r="NQ559" s="4"/>
      <c r="NR559" s="4"/>
      <c r="NS559" s="4"/>
      <c r="NT559" s="4"/>
      <c r="NU559" s="4"/>
      <c r="NV559" s="4"/>
      <c r="NW559" s="4"/>
      <c r="NX559" s="4"/>
      <c r="NY559" s="4"/>
      <c r="NZ559" s="4"/>
      <c r="OA559" s="4"/>
      <c r="OB559" s="4"/>
      <c r="OC559" s="4"/>
      <c r="OD559" s="4"/>
      <c r="OE559" s="4"/>
      <c r="OF559" s="4"/>
      <c r="OG559" s="4"/>
      <c r="OH559" s="4"/>
      <c r="OI559" s="4"/>
      <c r="OJ559" s="4"/>
      <c r="OK559" s="4"/>
      <c r="OL559" s="4"/>
      <c r="OM559" s="4"/>
      <c r="ON559" s="4"/>
      <c r="OO559" s="4"/>
      <c r="OP559" s="4"/>
      <c r="OQ559" s="4"/>
      <c r="OR559" s="4"/>
      <c r="OS559" s="4"/>
      <c r="OT559" s="4"/>
      <c r="OU559" s="4"/>
      <c r="OV559" s="4"/>
      <c r="OW559" s="4"/>
      <c r="OX559" s="4"/>
      <c r="OY559" s="4"/>
      <c r="OZ559" s="4"/>
      <c r="PA559" s="4"/>
      <c r="PB559" s="4"/>
      <c r="PC559" s="4"/>
      <c r="PD559" s="4"/>
      <c r="PE559" s="4"/>
      <c r="PF559" s="4"/>
      <c r="PG559" s="4"/>
      <c r="PH559" s="4"/>
      <c r="PI559" s="4"/>
      <c r="PJ559" s="4"/>
      <c r="PK559" s="4"/>
      <c r="PL559" s="4"/>
      <c r="PM559" s="4"/>
      <c r="PN559" s="4"/>
      <c r="PO559" s="4"/>
      <c r="PP559" s="4"/>
      <c r="PQ559" s="4"/>
      <c r="PR559" s="4"/>
      <c r="PS559" s="4"/>
      <c r="PT559" s="4"/>
      <c r="PU559" s="4"/>
      <c r="PV559" s="4"/>
      <c r="PW559" s="4"/>
      <c r="PX559" s="4"/>
      <c r="PY559" s="4"/>
      <c r="PZ559" s="4"/>
      <c r="QA559" s="4"/>
      <c r="QB559" s="4"/>
      <c r="QC559" s="4"/>
      <c r="QD559" s="4"/>
      <c r="QE559" s="4"/>
      <c r="QF559" s="4"/>
      <c r="QG559" s="4"/>
      <c r="QH559" s="4"/>
      <c r="QI559" s="4"/>
      <c r="QJ559" s="4"/>
      <c r="QK559" s="4"/>
      <c r="QL559" s="4"/>
      <c r="QM559" s="4"/>
      <c r="QN559" s="4"/>
      <c r="QO559" s="4"/>
      <c r="QP559" s="4"/>
      <c r="QQ559" s="4"/>
      <c r="QR559" s="4"/>
      <c r="QS559" s="4"/>
      <c r="QT559" s="4"/>
      <c r="QU559" s="4"/>
      <c r="QV559" s="4"/>
      <c r="QW559" s="4"/>
      <c r="QX559" s="4"/>
      <c r="QY559" s="4"/>
      <c r="QZ559" s="4"/>
      <c r="RA559" s="4"/>
      <c r="RB559" s="4"/>
      <c r="RC559" s="4"/>
      <c r="RD559" s="4"/>
      <c r="RE559" s="4"/>
      <c r="RF559" s="4"/>
      <c r="RG559" s="4"/>
      <c r="RH559" s="4"/>
      <c r="RI559" s="4"/>
      <c r="RJ559" s="4"/>
      <c r="RK559" s="4"/>
      <c r="RL559" s="4"/>
      <c r="RM559" s="4"/>
      <c r="RN559" s="4"/>
      <c r="RO559" s="4"/>
      <c r="RP559" s="4"/>
      <c r="RQ559" s="4"/>
      <c r="RR559" s="4"/>
      <c r="RS559" s="4"/>
      <c r="RT559" s="4"/>
      <c r="RU559" s="4"/>
      <c r="RV559" s="4"/>
      <c r="RW559" s="4"/>
      <c r="RX559" s="4"/>
      <c r="RY559" s="4"/>
      <c r="RZ559" s="4"/>
      <c r="SA559" s="4"/>
      <c r="SB559" s="4"/>
      <c r="SC559" s="4"/>
      <c r="SD559" s="4"/>
      <c r="SE559" s="4"/>
      <c r="SF559" s="4"/>
      <c r="SG559" s="4"/>
      <c r="SH559" s="4"/>
      <c r="SI559" s="4"/>
      <c r="SJ559" s="4"/>
      <c r="SK559" s="4"/>
      <c r="SL559" s="4"/>
      <c r="SM559" s="4"/>
      <c r="SN559" s="4"/>
      <c r="SO559" s="4"/>
      <c r="SP559" s="4"/>
      <c r="SQ559" s="4"/>
      <c r="SR559" s="4"/>
      <c r="SS559" s="4"/>
      <c r="ST559" s="4"/>
      <c r="SU559" s="4"/>
      <c r="SV559" s="4"/>
      <c r="SW559" s="4"/>
      <c r="SX559" s="4"/>
      <c r="SY559" s="4"/>
      <c r="SZ559" s="4"/>
      <c r="TA559" s="4"/>
      <c r="TB559" s="4"/>
      <c r="TC559" s="4"/>
      <c r="TD559" s="4"/>
      <c r="TE559" s="4"/>
      <c r="TF559" s="4"/>
      <c r="TG559" s="4"/>
      <c r="TH559" s="4"/>
      <c r="TI559" s="4"/>
      <c r="TJ559" s="4"/>
      <c r="TK559" s="4"/>
      <c r="TL559" s="4"/>
      <c r="TM559" s="4"/>
      <c r="TN559" s="4"/>
      <c r="TO559" s="4"/>
      <c r="TP559" s="4"/>
      <c r="TQ559" s="4"/>
      <c r="TR559" s="4"/>
      <c r="TS559" s="4"/>
      <c r="TT559" s="4"/>
      <c r="TU559" s="4"/>
      <c r="TV559" s="4"/>
      <c r="TW559" s="4"/>
      <c r="TX559" s="4"/>
      <c r="TY559" s="4"/>
      <c r="TZ559" s="4"/>
      <c r="UA559" s="4"/>
      <c r="UB559" s="4"/>
      <c r="UC559" s="4"/>
      <c r="UD559" s="4"/>
      <c r="UE559" s="4"/>
      <c r="UF559" s="4"/>
      <c r="UG559" s="4"/>
      <c r="UH559" s="4"/>
      <c r="UI559" s="4"/>
      <c r="UJ559" s="4"/>
      <c r="UK559" s="4"/>
      <c r="UL559" s="4"/>
      <c r="UM559" s="4"/>
      <c r="UN559" s="4"/>
      <c r="UO559" s="4"/>
      <c r="UP559" s="4"/>
      <c r="UQ559" s="4"/>
      <c r="UR559" s="4"/>
      <c r="US559" s="4"/>
      <c r="UT559" s="4"/>
      <c r="UU559" s="4"/>
      <c r="UV559" s="4"/>
      <c r="UW559" s="4"/>
      <c r="UX559" s="4"/>
      <c r="UY559" s="4"/>
      <c r="UZ559" s="4"/>
      <c r="VA559" s="4"/>
      <c r="VB559" s="4"/>
      <c r="VC559" s="4"/>
      <c r="VD559" s="4"/>
      <c r="VE559" s="4"/>
      <c r="VF559" s="4"/>
      <c r="VG559" s="4"/>
      <c r="VH559" s="4"/>
      <c r="VI559" s="4"/>
      <c r="VJ559" s="4"/>
      <c r="VK559" s="4"/>
      <c r="VL559" s="4"/>
      <c r="VM559" s="4"/>
      <c r="VN559" s="4"/>
      <c r="VO559" s="4"/>
      <c r="VP559" s="4"/>
      <c r="VQ559" s="4"/>
      <c r="VR559" s="4"/>
      <c r="VS559" s="4"/>
      <c r="VT559" s="4"/>
      <c r="VU559" s="4"/>
      <c r="VV559" s="4"/>
      <c r="VW559" s="4"/>
      <c r="VX559" s="4"/>
      <c r="VY559" s="4"/>
      <c r="VZ559" s="4"/>
      <c r="WA559" s="4"/>
      <c r="WB559" s="4"/>
      <c r="WC559" s="4"/>
      <c r="WD559" s="4"/>
      <c r="WE559" s="4"/>
      <c r="WF559" s="4"/>
      <c r="WG559" s="4"/>
      <c r="WH559" s="4"/>
      <c r="WI559" s="4"/>
      <c r="WJ559" s="4"/>
      <c r="WK559" s="4"/>
      <c r="WL559" s="4"/>
      <c r="WM559" s="4"/>
      <c r="WN559" s="4"/>
      <c r="WO559" s="4"/>
      <c r="WP559" s="4"/>
      <c r="WQ559" s="4"/>
      <c r="WR559" s="4"/>
      <c r="WS559" s="4"/>
      <c r="WT559" s="4"/>
      <c r="WU559" s="4"/>
      <c r="WV559" s="4"/>
      <c r="WW559" s="4"/>
      <c r="WX559" s="4"/>
      <c r="WY559" s="4"/>
      <c r="WZ559" s="4"/>
      <c r="XA559" s="4"/>
      <c r="XB559" s="4"/>
      <c r="XC559" s="4"/>
      <c r="XD559" s="4"/>
      <c r="XE559" s="4"/>
      <c r="XF559" s="4"/>
      <c r="XG559" s="4"/>
      <c r="XH559" s="4"/>
      <c r="XI559" s="4"/>
      <c r="XJ559" s="4"/>
      <c r="XK559" s="4"/>
      <c r="XL559" s="4"/>
      <c r="XM559" s="4"/>
      <c r="XN559" s="4"/>
      <c r="XO559" s="4"/>
      <c r="XP559" s="4"/>
      <c r="XQ559" s="4"/>
      <c r="XR559" s="4"/>
      <c r="XS559" s="4"/>
      <c r="XT559" s="4"/>
      <c r="XU559" s="4"/>
      <c r="XV559" s="4"/>
      <c r="XW559" s="4"/>
      <c r="XX559" s="4"/>
      <c r="XY559" s="4"/>
      <c r="XZ559" s="4"/>
      <c r="YA559" s="4"/>
      <c r="YB559" s="4"/>
      <c r="YC559" s="4"/>
      <c r="YD559" s="4"/>
      <c r="YE559" s="4"/>
      <c r="YF559" s="4"/>
      <c r="YG559" s="4"/>
      <c r="YH559" s="4"/>
      <c r="YI559" s="4"/>
      <c r="YJ559" s="4"/>
      <c r="YK559" s="4"/>
      <c r="YL559" s="4"/>
      <c r="YM559" s="4"/>
      <c r="YN559" s="4"/>
      <c r="YO559" s="4"/>
      <c r="YP559" s="4"/>
      <c r="YQ559" s="4"/>
      <c r="YR559" s="4"/>
      <c r="YS559" s="4"/>
      <c r="YT559" s="4"/>
      <c r="YU559" s="4"/>
      <c r="YV559" s="4"/>
      <c r="YW559" s="4"/>
      <c r="YX559" s="4"/>
      <c r="YY559" s="4"/>
      <c r="YZ559" s="4"/>
      <c r="ZA559" s="4"/>
      <c r="ZB559" s="4"/>
      <c r="ZC559" s="4"/>
      <c r="ZD559" s="4"/>
      <c r="ZE559" s="4"/>
      <c r="ZF559" s="4"/>
      <c r="ZG559" s="4"/>
      <c r="ZH559" s="4"/>
      <c r="ZI559" s="4"/>
      <c r="ZJ559" s="4"/>
      <c r="ZK559" s="4"/>
      <c r="ZL559" s="4"/>
      <c r="ZM559" s="4"/>
      <c r="ZN559" s="4"/>
      <c r="ZO559" s="4"/>
      <c r="ZP559" s="4"/>
      <c r="ZQ559" s="4"/>
      <c r="ZR559" s="4"/>
      <c r="ZS559" s="4"/>
      <c r="ZT559" s="4"/>
      <c r="ZU559" s="4"/>
      <c r="ZV559" s="4"/>
      <c r="ZW559" s="4"/>
      <c r="ZX559" s="4"/>
      <c r="ZY559" s="4"/>
      <c r="ZZ559" s="4"/>
      <c r="AAA559" s="4"/>
      <c r="AAB559" s="4"/>
      <c r="AAC559" s="4"/>
      <c r="AAD559" s="4"/>
      <c r="AAE559" s="4"/>
      <c r="AAF559" s="4"/>
      <c r="AAG559" s="4"/>
      <c r="AAH559" s="4"/>
      <c r="AAI559" s="4"/>
      <c r="AAJ559" s="4"/>
      <c r="AAK559" s="4"/>
      <c r="AAL559" s="4"/>
      <c r="AAM559" s="4"/>
      <c r="AAN559" s="4"/>
      <c r="AAO559" s="4"/>
      <c r="AAP559" s="4"/>
      <c r="AAQ559" s="4"/>
      <c r="AAR559" s="4"/>
      <c r="AAS559" s="4"/>
      <c r="AAT559" s="4"/>
      <c r="AAU559" s="4"/>
      <c r="AAV559" s="4"/>
      <c r="AAW559" s="4"/>
      <c r="AAX559" s="4"/>
      <c r="AAY559" s="4"/>
      <c r="AAZ559" s="4"/>
      <c r="ABA559" s="4"/>
      <c r="ABB559" s="4"/>
      <c r="ABC559" s="4"/>
      <c r="ABD559" s="4"/>
      <c r="ABE559" s="4"/>
      <c r="ABF559" s="4"/>
      <c r="ABG559" s="4"/>
      <c r="ABH559" s="4"/>
      <c r="ABI559" s="4"/>
      <c r="ABJ559" s="4"/>
      <c r="ABK559" s="4"/>
      <c r="ABL559" s="4"/>
      <c r="ABM559" s="4"/>
      <c r="ABN559" s="4"/>
      <c r="ABO559" s="4"/>
      <c r="ABP559" s="4"/>
      <c r="ABQ559" s="4"/>
      <c r="ABR559" s="4"/>
      <c r="ABS559" s="4"/>
      <c r="ABT559" s="4"/>
      <c r="ABU559" s="4"/>
      <c r="ABV559" s="4"/>
      <c r="ABW559" s="4"/>
      <c r="ABX559" s="4"/>
      <c r="ABY559" s="4"/>
      <c r="ABZ559" s="4"/>
      <c r="ACA559" s="4"/>
      <c r="ACB559" s="4"/>
      <c r="ACC559" s="4"/>
      <c r="ACD559" s="4"/>
      <c r="ACE559" s="4"/>
      <c r="ACF559" s="4"/>
      <c r="ACG559" s="4"/>
      <c r="ACH559" s="4"/>
      <c r="ACI559" s="4"/>
      <c r="ACJ559" s="4"/>
      <c r="ACK559" s="4"/>
      <c r="ACL559" s="4"/>
      <c r="ACM559" s="4"/>
      <c r="ACN559" s="4"/>
      <c r="ACO559" s="4"/>
      <c r="ACP559" s="4"/>
      <c r="ACQ559" s="4"/>
      <c r="ACR559" s="4"/>
      <c r="ACS559" s="4"/>
      <c r="ACT559" s="4"/>
      <c r="ACU559" s="4"/>
      <c r="ACV559" s="4"/>
      <c r="ACW559" s="4"/>
      <c r="ACX559" s="4"/>
      <c r="ACY559" s="4"/>
      <c r="ACZ559" s="4"/>
      <c r="ADA559" s="4"/>
      <c r="ADB559" s="4"/>
      <c r="ADC559" s="4"/>
      <c r="ADD559" s="4"/>
      <c r="ADE559" s="4"/>
      <c r="ADF559" s="4"/>
      <c r="ADG559" s="4"/>
      <c r="ADH559" s="4"/>
      <c r="ADI559" s="4"/>
      <c r="ADJ559" s="4"/>
      <c r="ADK559" s="4"/>
      <c r="ADL559" s="4"/>
      <c r="ADM559" s="4"/>
      <c r="ADN559" s="4"/>
      <c r="ADO559" s="4"/>
      <c r="ADP559" s="4"/>
      <c r="ADQ559" s="4"/>
      <c r="ADR559" s="4"/>
      <c r="ADS559" s="4"/>
      <c r="ADT559" s="4"/>
      <c r="ADU559" s="4"/>
      <c r="ADV559" s="4"/>
      <c r="ADW559" s="4"/>
      <c r="ADX559" s="4"/>
      <c r="ADY559" s="4"/>
      <c r="ADZ559" s="4"/>
      <c r="AEA559" s="4"/>
      <c r="AEB559" s="4"/>
      <c r="AEC559" s="4"/>
      <c r="AED559" s="4"/>
      <c r="AEE559" s="4"/>
      <c r="AEF559" s="4"/>
      <c r="AEG559" s="4"/>
      <c r="AEH559" s="4"/>
      <c r="AEI559" s="4"/>
      <c r="AEJ559" s="4"/>
      <c r="AEK559" s="4"/>
      <c r="AEL559" s="4"/>
      <c r="AEM559" s="4"/>
      <c r="AEN559" s="4"/>
      <c r="AEO559" s="4"/>
      <c r="AEP559" s="4"/>
      <c r="AEQ559" s="4"/>
      <c r="AER559" s="4"/>
      <c r="AES559" s="4"/>
      <c r="AET559" s="4"/>
      <c r="AEU559" s="4"/>
      <c r="AEV559" s="4"/>
    </row>
    <row r="560" spans="1:828" s="58" customFormat="1" ht="28.5" customHeight="1" x14ac:dyDescent="0.25">
      <c r="A560" s="92"/>
      <c r="B560" s="94"/>
      <c r="C560" s="49">
        <v>573</v>
      </c>
      <c r="D560" s="49" t="s">
        <v>192</v>
      </c>
      <c r="E560" s="80" t="s">
        <v>494</v>
      </c>
      <c r="F560" s="80"/>
      <c r="G560" s="80">
        <v>1</v>
      </c>
      <c r="H560" s="66"/>
      <c r="I560" s="49"/>
      <c r="J560" s="59" t="e">
        <f>CONCATENATE("INSERT INTO `medical_vacancies` (`id`, `keyOrganization`, `job`, `division`, `bet`, `measures`) VALUES (NULL, ","'",D560,"', '",#REF!,"', ","'",#REF!,"', ","'",#REF!,"', ","'",I560,"');")</f>
        <v>#REF!</v>
      </c>
      <c r="K560" s="61" t="s">
        <v>198</v>
      </c>
      <c r="L560" s="62" t="s">
        <v>199</v>
      </c>
      <c r="M560" s="59" t="str">
        <f t="shared" si="11"/>
        <v>&lt;div id='entry'&gt;&lt;/div&gt;
&lt;link rel='stylesheet' href='http://h90428dg.beget.tech/css/style_doctor.css'&gt;
&lt;script src='https://yastatic.net/s3/frontend/forms/_/embed.js'&gt;&lt;/script&gt;
&lt;script src='http://h90428dg.beget.tech/js/POST_Request.js'&gt;&lt;/script&gt;
&lt;script&gt;let data = display('lipetsk-med-college');&lt;/script&gt;</v>
      </c>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c r="CZ560" s="4"/>
      <c r="DA560" s="4"/>
      <c r="DB560" s="4"/>
      <c r="DC560" s="4"/>
      <c r="DD560" s="4"/>
      <c r="DE560" s="4"/>
      <c r="DF560" s="4"/>
      <c r="DG560" s="4"/>
      <c r="DH560" s="4"/>
      <c r="DI560" s="4"/>
      <c r="DJ560" s="4"/>
      <c r="DK560" s="4"/>
      <c r="DL560" s="4"/>
      <c r="DM560" s="4"/>
      <c r="DN560" s="4"/>
      <c r="DO560" s="4"/>
      <c r="DP560" s="4"/>
      <c r="DQ560" s="4"/>
      <c r="DR560" s="4"/>
      <c r="DS560" s="4"/>
      <c r="DT560" s="4"/>
      <c r="DU560" s="4"/>
      <c r="DV560" s="4"/>
      <c r="DW560" s="4"/>
      <c r="DX560" s="4"/>
      <c r="DY560" s="4"/>
      <c r="DZ560" s="4"/>
      <c r="EA560" s="4"/>
      <c r="EB560" s="4"/>
      <c r="EC560" s="4"/>
      <c r="ED560" s="4"/>
      <c r="EE560" s="4"/>
      <c r="EF560" s="4"/>
      <c r="EG560" s="4"/>
      <c r="EH560" s="4"/>
      <c r="EI560" s="4"/>
      <c r="EJ560" s="4"/>
      <c r="EK560" s="4"/>
      <c r="EL560" s="4"/>
      <c r="EM560" s="4"/>
      <c r="EN560" s="4"/>
      <c r="EO560" s="4"/>
      <c r="EP560" s="4"/>
      <c r="EQ560" s="4"/>
      <c r="ER560" s="4"/>
      <c r="ES560" s="4"/>
      <c r="ET560" s="4"/>
      <c r="EU560" s="4"/>
      <c r="EV560" s="4"/>
      <c r="EW560" s="4"/>
      <c r="EX560" s="4"/>
      <c r="EY560" s="4"/>
      <c r="EZ560" s="4"/>
      <c r="FA560" s="4"/>
      <c r="FB560" s="4"/>
      <c r="FC560" s="4"/>
      <c r="FD560" s="4"/>
      <c r="FE560" s="4"/>
      <c r="FF560" s="4"/>
      <c r="FG560" s="4"/>
      <c r="FH560" s="4"/>
      <c r="FI560" s="4"/>
      <c r="FJ560" s="4"/>
      <c r="FK560" s="4"/>
      <c r="FL560" s="4"/>
      <c r="FM560" s="4"/>
      <c r="FN560" s="4"/>
      <c r="FO560" s="4"/>
      <c r="FP560" s="4"/>
      <c r="FQ560" s="4"/>
      <c r="FR560" s="4"/>
      <c r="FS560" s="4"/>
      <c r="FT560" s="4"/>
      <c r="FU560" s="4"/>
      <c r="FV560" s="4"/>
      <c r="FW560" s="4"/>
      <c r="FX560" s="4"/>
      <c r="FY560" s="4"/>
      <c r="FZ560" s="4"/>
      <c r="GA560" s="4"/>
      <c r="GB560" s="4"/>
      <c r="GC560" s="4"/>
      <c r="GD560" s="4"/>
      <c r="GE560" s="4"/>
      <c r="GF560" s="4"/>
      <c r="GG560" s="4"/>
      <c r="GH560" s="4"/>
      <c r="GI560" s="4"/>
      <c r="GJ560" s="4"/>
      <c r="GK560" s="4"/>
      <c r="GL560" s="4"/>
      <c r="GM560" s="4"/>
      <c r="GN560" s="4"/>
      <c r="GO560" s="4"/>
      <c r="GP560" s="4"/>
      <c r="GQ560" s="4"/>
      <c r="GR560" s="4"/>
      <c r="GS560" s="4"/>
      <c r="GT560" s="4"/>
      <c r="GU560" s="4"/>
      <c r="GV560" s="4"/>
      <c r="GW560" s="4"/>
      <c r="GX560" s="4"/>
      <c r="GY560" s="4"/>
      <c r="GZ560" s="4"/>
      <c r="HA560" s="4"/>
      <c r="HB560" s="4"/>
      <c r="HC560" s="4"/>
      <c r="HD560" s="4"/>
      <c r="HE560" s="4"/>
      <c r="HF560" s="4"/>
      <c r="HG560" s="4"/>
      <c r="HH560" s="4"/>
      <c r="HI560" s="4"/>
      <c r="HJ560" s="4"/>
      <c r="HK560" s="4"/>
      <c r="HL560" s="4"/>
      <c r="HM560" s="4"/>
      <c r="HN560" s="4"/>
      <c r="HO560" s="4"/>
      <c r="HP560" s="4"/>
      <c r="HQ560" s="4"/>
      <c r="HR560" s="4"/>
      <c r="HS560" s="4"/>
      <c r="HT560" s="4"/>
      <c r="HU560" s="4"/>
      <c r="HV560" s="4"/>
      <c r="HW560" s="4"/>
      <c r="HX560" s="4"/>
      <c r="HY560" s="4"/>
      <c r="HZ560" s="4"/>
      <c r="IA560" s="4"/>
      <c r="IB560" s="4"/>
      <c r="IC560" s="4"/>
      <c r="ID560" s="4"/>
      <c r="IE560" s="4"/>
      <c r="IF560" s="4"/>
      <c r="IG560" s="4"/>
      <c r="IH560" s="4"/>
      <c r="II560" s="4"/>
      <c r="IJ560" s="4"/>
      <c r="IK560" s="4"/>
      <c r="IL560" s="4"/>
      <c r="IM560" s="4"/>
      <c r="IN560" s="4"/>
      <c r="IO560" s="4"/>
      <c r="IP560" s="4"/>
      <c r="IQ560" s="4"/>
      <c r="IR560" s="4"/>
      <c r="IS560" s="4"/>
      <c r="IT560" s="4"/>
      <c r="IU560" s="4"/>
      <c r="IV560" s="4"/>
      <c r="IW560" s="4"/>
      <c r="IX560" s="4"/>
      <c r="IY560" s="4"/>
      <c r="IZ560" s="4"/>
      <c r="JA560" s="4"/>
      <c r="JB560" s="4"/>
      <c r="JC560" s="4"/>
      <c r="JD560" s="4"/>
      <c r="JE560" s="4"/>
      <c r="JF560" s="4"/>
      <c r="JG560" s="4"/>
      <c r="JH560" s="4"/>
      <c r="JI560" s="4"/>
      <c r="JJ560" s="4"/>
      <c r="JK560" s="4"/>
      <c r="JL560" s="4"/>
      <c r="JM560" s="4"/>
      <c r="JN560" s="4"/>
      <c r="JO560" s="4"/>
      <c r="JP560" s="4"/>
      <c r="JQ560" s="4"/>
      <c r="JR560" s="4"/>
      <c r="JS560" s="4"/>
      <c r="JT560" s="4"/>
      <c r="JU560" s="4"/>
      <c r="JV560" s="4"/>
      <c r="JW560" s="4"/>
      <c r="JX560" s="4"/>
      <c r="JY560" s="4"/>
      <c r="JZ560" s="4"/>
      <c r="KA560" s="4"/>
      <c r="KB560" s="4"/>
      <c r="KC560" s="4"/>
      <c r="KD560" s="4"/>
      <c r="KE560" s="4"/>
      <c r="KF560" s="4"/>
      <c r="KG560" s="4"/>
      <c r="KH560" s="4"/>
      <c r="KI560" s="4"/>
      <c r="KJ560" s="4"/>
      <c r="KK560" s="4"/>
      <c r="KL560" s="4"/>
      <c r="KM560" s="4"/>
      <c r="KN560" s="4"/>
      <c r="KO560" s="4"/>
      <c r="KP560" s="4"/>
      <c r="KQ560" s="4"/>
      <c r="KR560" s="4"/>
      <c r="KS560" s="4"/>
      <c r="KT560" s="4"/>
      <c r="KU560" s="4"/>
      <c r="KV560" s="4"/>
      <c r="KW560" s="4"/>
      <c r="KX560" s="4"/>
      <c r="KY560" s="4"/>
      <c r="KZ560" s="4"/>
      <c r="LA560" s="4"/>
      <c r="LB560" s="4"/>
      <c r="LC560" s="4"/>
      <c r="LD560" s="4"/>
      <c r="LE560" s="4"/>
      <c r="LF560" s="4"/>
      <c r="LG560" s="4"/>
      <c r="LH560" s="4"/>
      <c r="LI560" s="4"/>
      <c r="LJ560" s="4"/>
      <c r="LK560" s="4"/>
      <c r="LL560" s="4"/>
      <c r="LM560" s="4"/>
      <c r="LN560" s="4"/>
      <c r="LO560" s="4"/>
      <c r="LP560" s="4"/>
      <c r="LQ560" s="4"/>
      <c r="LR560" s="4"/>
      <c r="LS560" s="4"/>
      <c r="LT560" s="4"/>
      <c r="LU560" s="4"/>
      <c r="LV560" s="4"/>
      <c r="LW560" s="4"/>
      <c r="LX560" s="4"/>
      <c r="LY560" s="4"/>
      <c r="LZ560" s="4"/>
      <c r="MA560" s="4"/>
      <c r="MB560" s="4"/>
      <c r="MC560" s="4"/>
      <c r="MD560" s="4"/>
      <c r="ME560" s="4"/>
      <c r="MF560" s="4"/>
      <c r="MG560" s="4"/>
      <c r="MH560" s="4"/>
      <c r="MI560" s="4"/>
      <c r="MJ560" s="4"/>
      <c r="MK560" s="4"/>
      <c r="ML560" s="4"/>
      <c r="MM560" s="4"/>
      <c r="MN560" s="4"/>
      <c r="MO560" s="4"/>
      <c r="MP560" s="4"/>
      <c r="MQ560" s="4"/>
      <c r="MR560" s="4"/>
      <c r="MS560" s="4"/>
      <c r="MT560" s="4"/>
      <c r="MU560" s="4"/>
      <c r="MV560" s="4"/>
      <c r="MW560" s="4"/>
      <c r="MX560" s="4"/>
      <c r="MY560" s="4"/>
      <c r="MZ560" s="4"/>
      <c r="NA560" s="4"/>
      <c r="NB560" s="4"/>
      <c r="NC560" s="4"/>
      <c r="ND560" s="4"/>
      <c r="NE560" s="4"/>
      <c r="NF560" s="4"/>
      <c r="NG560" s="4"/>
      <c r="NH560" s="4"/>
      <c r="NI560" s="4"/>
      <c r="NJ560" s="4"/>
      <c r="NK560" s="4"/>
      <c r="NL560" s="4"/>
      <c r="NM560" s="4"/>
      <c r="NN560" s="4"/>
      <c r="NO560" s="4"/>
      <c r="NP560" s="4"/>
      <c r="NQ560" s="4"/>
      <c r="NR560" s="4"/>
      <c r="NS560" s="4"/>
      <c r="NT560" s="4"/>
      <c r="NU560" s="4"/>
      <c r="NV560" s="4"/>
      <c r="NW560" s="4"/>
      <c r="NX560" s="4"/>
      <c r="NY560" s="4"/>
      <c r="NZ560" s="4"/>
      <c r="OA560" s="4"/>
      <c r="OB560" s="4"/>
      <c r="OC560" s="4"/>
      <c r="OD560" s="4"/>
      <c r="OE560" s="4"/>
      <c r="OF560" s="4"/>
      <c r="OG560" s="4"/>
      <c r="OH560" s="4"/>
      <c r="OI560" s="4"/>
      <c r="OJ560" s="4"/>
      <c r="OK560" s="4"/>
      <c r="OL560" s="4"/>
      <c r="OM560" s="4"/>
      <c r="ON560" s="4"/>
      <c r="OO560" s="4"/>
      <c r="OP560" s="4"/>
      <c r="OQ560" s="4"/>
      <c r="OR560" s="4"/>
      <c r="OS560" s="4"/>
      <c r="OT560" s="4"/>
      <c r="OU560" s="4"/>
      <c r="OV560" s="4"/>
      <c r="OW560" s="4"/>
      <c r="OX560" s="4"/>
      <c r="OY560" s="4"/>
      <c r="OZ560" s="4"/>
      <c r="PA560" s="4"/>
      <c r="PB560" s="4"/>
      <c r="PC560" s="4"/>
      <c r="PD560" s="4"/>
      <c r="PE560" s="4"/>
      <c r="PF560" s="4"/>
      <c r="PG560" s="4"/>
      <c r="PH560" s="4"/>
      <c r="PI560" s="4"/>
      <c r="PJ560" s="4"/>
      <c r="PK560" s="4"/>
      <c r="PL560" s="4"/>
      <c r="PM560" s="4"/>
      <c r="PN560" s="4"/>
      <c r="PO560" s="4"/>
      <c r="PP560" s="4"/>
      <c r="PQ560" s="4"/>
      <c r="PR560" s="4"/>
      <c r="PS560" s="4"/>
      <c r="PT560" s="4"/>
      <c r="PU560" s="4"/>
      <c r="PV560" s="4"/>
      <c r="PW560" s="4"/>
      <c r="PX560" s="4"/>
      <c r="PY560" s="4"/>
      <c r="PZ560" s="4"/>
      <c r="QA560" s="4"/>
      <c r="QB560" s="4"/>
      <c r="QC560" s="4"/>
      <c r="QD560" s="4"/>
      <c r="QE560" s="4"/>
      <c r="QF560" s="4"/>
      <c r="QG560" s="4"/>
      <c r="QH560" s="4"/>
      <c r="QI560" s="4"/>
      <c r="QJ560" s="4"/>
      <c r="QK560" s="4"/>
      <c r="QL560" s="4"/>
      <c r="QM560" s="4"/>
      <c r="QN560" s="4"/>
      <c r="QO560" s="4"/>
      <c r="QP560" s="4"/>
      <c r="QQ560" s="4"/>
      <c r="QR560" s="4"/>
      <c r="QS560" s="4"/>
      <c r="QT560" s="4"/>
      <c r="QU560" s="4"/>
      <c r="QV560" s="4"/>
      <c r="QW560" s="4"/>
      <c r="QX560" s="4"/>
      <c r="QY560" s="4"/>
      <c r="QZ560" s="4"/>
      <c r="RA560" s="4"/>
      <c r="RB560" s="4"/>
      <c r="RC560" s="4"/>
      <c r="RD560" s="4"/>
      <c r="RE560" s="4"/>
      <c r="RF560" s="4"/>
      <c r="RG560" s="4"/>
      <c r="RH560" s="4"/>
      <c r="RI560" s="4"/>
      <c r="RJ560" s="4"/>
      <c r="RK560" s="4"/>
      <c r="RL560" s="4"/>
      <c r="RM560" s="4"/>
      <c r="RN560" s="4"/>
      <c r="RO560" s="4"/>
      <c r="RP560" s="4"/>
      <c r="RQ560" s="4"/>
      <c r="RR560" s="4"/>
      <c r="RS560" s="4"/>
      <c r="RT560" s="4"/>
      <c r="RU560" s="4"/>
      <c r="RV560" s="4"/>
      <c r="RW560" s="4"/>
      <c r="RX560" s="4"/>
      <c r="RY560" s="4"/>
      <c r="RZ560" s="4"/>
      <c r="SA560" s="4"/>
      <c r="SB560" s="4"/>
      <c r="SC560" s="4"/>
      <c r="SD560" s="4"/>
      <c r="SE560" s="4"/>
      <c r="SF560" s="4"/>
      <c r="SG560" s="4"/>
      <c r="SH560" s="4"/>
      <c r="SI560" s="4"/>
      <c r="SJ560" s="4"/>
      <c r="SK560" s="4"/>
      <c r="SL560" s="4"/>
      <c r="SM560" s="4"/>
      <c r="SN560" s="4"/>
      <c r="SO560" s="4"/>
      <c r="SP560" s="4"/>
      <c r="SQ560" s="4"/>
      <c r="SR560" s="4"/>
      <c r="SS560" s="4"/>
      <c r="ST560" s="4"/>
      <c r="SU560" s="4"/>
      <c r="SV560" s="4"/>
      <c r="SW560" s="4"/>
      <c r="SX560" s="4"/>
      <c r="SY560" s="4"/>
      <c r="SZ560" s="4"/>
      <c r="TA560" s="4"/>
      <c r="TB560" s="4"/>
      <c r="TC560" s="4"/>
      <c r="TD560" s="4"/>
      <c r="TE560" s="4"/>
      <c r="TF560" s="4"/>
      <c r="TG560" s="4"/>
      <c r="TH560" s="4"/>
      <c r="TI560" s="4"/>
      <c r="TJ560" s="4"/>
      <c r="TK560" s="4"/>
      <c r="TL560" s="4"/>
      <c r="TM560" s="4"/>
      <c r="TN560" s="4"/>
      <c r="TO560" s="4"/>
      <c r="TP560" s="4"/>
      <c r="TQ560" s="4"/>
      <c r="TR560" s="4"/>
      <c r="TS560" s="4"/>
      <c r="TT560" s="4"/>
      <c r="TU560" s="4"/>
      <c r="TV560" s="4"/>
      <c r="TW560" s="4"/>
      <c r="TX560" s="4"/>
      <c r="TY560" s="4"/>
      <c r="TZ560" s="4"/>
      <c r="UA560" s="4"/>
      <c r="UB560" s="4"/>
      <c r="UC560" s="4"/>
      <c r="UD560" s="4"/>
      <c r="UE560" s="4"/>
      <c r="UF560" s="4"/>
      <c r="UG560" s="4"/>
      <c r="UH560" s="4"/>
      <c r="UI560" s="4"/>
      <c r="UJ560" s="4"/>
      <c r="UK560" s="4"/>
      <c r="UL560" s="4"/>
      <c r="UM560" s="4"/>
      <c r="UN560" s="4"/>
      <c r="UO560" s="4"/>
      <c r="UP560" s="4"/>
      <c r="UQ560" s="4"/>
      <c r="UR560" s="4"/>
      <c r="US560" s="4"/>
      <c r="UT560" s="4"/>
      <c r="UU560" s="4"/>
      <c r="UV560" s="4"/>
      <c r="UW560" s="4"/>
      <c r="UX560" s="4"/>
      <c r="UY560" s="4"/>
      <c r="UZ560" s="4"/>
      <c r="VA560" s="4"/>
      <c r="VB560" s="4"/>
      <c r="VC560" s="4"/>
      <c r="VD560" s="4"/>
      <c r="VE560" s="4"/>
      <c r="VF560" s="4"/>
      <c r="VG560" s="4"/>
      <c r="VH560" s="4"/>
      <c r="VI560" s="4"/>
      <c r="VJ560" s="4"/>
      <c r="VK560" s="4"/>
      <c r="VL560" s="4"/>
      <c r="VM560" s="4"/>
      <c r="VN560" s="4"/>
      <c r="VO560" s="4"/>
      <c r="VP560" s="4"/>
      <c r="VQ560" s="4"/>
      <c r="VR560" s="4"/>
      <c r="VS560" s="4"/>
      <c r="VT560" s="4"/>
      <c r="VU560" s="4"/>
      <c r="VV560" s="4"/>
      <c r="VW560" s="4"/>
      <c r="VX560" s="4"/>
      <c r="VY560" s="4"/>
      <c r="VZ560" s="4"/>
      <c r="WA560" s="4"/>
      <c r="WB560" s="4"/>
      <c r="WC560" s="4"/>
      <c r="WD560" s="4"/>
      <c r="WE560" s="4"/>
      <c r="WF560" s="4"/>
      <c r="WG560" s="4"/>
      <c r="WH560" s="4"/>
      <c r="WI560" s="4"/>
      <c r="WJ560" s="4"/>
      <c r="WK560" s="4"/>
      <c r="WL560" s="4"/>
      <c r="WM560" s="4"/>
      <c r="WN560" s="4"/>
      <c r="WO560" s="4"/>
      <c r="WP560" s="4"/>
      <c r="WQ560" s="4"/>
      <c r="WR560" s="4"/>
      <c r="WS560" s="4"/>
      <c r="WT560" s="4"/>
      <c r="WU560" s="4"/>
      <c r="WV560" s="4"/>
      <c r="WW560" s="4"/>
      <c r="WX560" s="4"/>
      <c r="WY560" s="4"/>
      <c r="WZ560" s="4"/>
      <c r="XA560" s="4"/>
      <c r="XB560" s="4"/>
      <c r="XC560" s="4"/>
      <c r="XD560" s="4"/>
      <c r="XE560" s="4"/>
      <c r="XF560" s="4"/>
      <c r="XG560" s="4"/>
      <c r="XH560" s="4"/>
      <c r="XI560" s="4"/>
      <c r="XJ560" s="4"/>
      <c r="XK560" s="4"/>
      <c r="XL560" s="4"/>
      <c r="XM560" s="4"/>
      <c r="XN560" s="4"/>
      <c r="XO560" s="4"/>
      <c r="XP560" s="4"/>
      <c r="XQ560" s="4"/>
      <c r="XR560" s="4"/>
      <c r="XS560" s="4"/>
      <c r="XT560" s="4"/>
      <c r="XU560" s="4"/>
      <c r="XV560" s="4"/>
      <c r="XW560" s="4"/>
      <c r="XX560" s="4"/>
      <c r="XY560" s="4"/>
      <c r="XZ560" s="4"/>
      <c r="YA560" s="4"/>
      <c r="YB560" s="4"/>
      <c r="YC560" s="4"/>
      <c r="YD560" s="4"/>
      <c r="YE560" s="4"/>
      <c r="YF560" s="4"/>
      <c r="YG560" s="4"/>
      <c r="YH560" s="4"/>
      <c r="YI560" s="4"/>
      <c r="YJ560" s="4"/>
      <c r="YK560" s="4"/>
      <c r="YL560" s="4"/>
      <c r="YM560" s="4"/>
      <c r="YN560" s="4"/>
      <c r="YO560" s="4"/>
      <c r="YP560" s="4"/>
      <c r="YQ560" s="4"/>
      <c r="YR560" s="4"/>
      <c r="YS560" s="4"/>
      <c r="YT560" s="4"/>
      <c r="YU560" s="4"/>
      <c r="YV560" s="4"/>
      <c r="YW560" s="4"/>
      <c r="YX560" s="4"/>
      <c r="YY560" s="4"/>
      <c r="YZ560" s="4"/>
      <c r="ZA560" s="4"/>
      <c r="ZB560" s="4"/>
      <c r="ZC560" s="4"/>
      <c r="ZD560" s="4"/>
      <c r="ZE560" s="4"/>
      <c r="ZF560" s="4"/>
      <c r="ZG560" s="4"/>
      <c r="ZH560" s="4"/>
      <c r="ZI560" s="4"/>
      <c r="ZJ560" s="4"/>
      <c r="ZK560" s="4"/>
      <c r="ZL560" s="4"/>
      <c r="ZM560" s="4"/>
      <c r="ZN560" s="4"/>
      <c r="ZO560" s="4"/>
      <c r="ZP560" s="4"/>
      <c r="ZQ560" s="4"/>
      <c r="ZR560" s="4"/>
      <c r="ZS560" s="4"/>
      <c r="ZT560" s="4"/>
      <c r="ZU560" s="4"/>
      <c r="ZV560" s="4"/>
      <c r="ZW560" s="4"/>
      <c r="ZX560" s="4"/>
      <c r="ZY560" s="4"/>
      <c r="ZZ560" s="4"/>
      <c r="AAA560" s="4"/>
      <c r="AAB560" s="4"/>
      <c r="AAC560" s="4"/>
      <c r="AAD560" s="4"/>
      <c r="AAE560" s="4"/>
      <c r="AAF560" s="4"/>
      <c r="AAG560" s="4"/>
      <c r="AAH560" s="4"/>
      <c r="AAI560" s="4"/>
      <c r="AAJ560" s="4"/>
      <c r="AAK560" s="4"/>
      <c r="AAL560" s="4"/>
      <c r="AAM560" s="4"/>
      <c r="AAN560" s="4"/>
      <c r="AAO560" s="4"/>
      <c r="AAP560" s="4"/>
      <c r="AAQ560" s="4"/>
      <c r="AAR560" s="4"/>
      <c r="AAS560" s="4"/>
      <c r="AAT560" s="4"/>
      <c r="AAU560" s="4"/>
      <c r="AAV560" s="4"/>
      <c r="AAW560" s="4"/>
      <c r="AAX560" s="4"/>
      <c r="AAY560" s="4"/>
      <c r="AAZ560" s="4"/>
      <c r="ABA560" s="4"/>
      <c r="ABB560" s="4"/>
      <c r="ABC560" s="4"/>
      <c r="ABD560" s="4"/>
      <c r="ABE560" s="4"/>
      <c r="ABF560" s="4"/>
      <c r="ABG560" s="4"/>
      <c r="ABH560" s="4"/>
      <c r="ABI560" s="4"/>
      <c r="ABJ560" s="4"/>
      <c r="ABK560" s="4"/>
      <c r="ABL560" s="4"/>
      <c r="ABM560" s="4"/>
      <c r="ABN560" s="4"/>
      <c r="ABO560" s="4"/>
      <c r="ABP560" s="4"/>
      <c r="ABQ560" s="4"/>
      <c r="ABR560" s="4"/>
      <c r="ABS560" s="4"/>
      <c r="ABT560" s="4"/>
      <c r="ABU560" s="4"/>
      <c r="ABV560" s="4"/>
      <c r="ABW560" s="4"/>
      <c r="ABX560" s="4"/>
      <c r="ABY560" s="4"/>
      <c r="ABZ560" s="4"/>
      <c r="ACA560" s="4"/>
      <c r="ACB560" s="4"/>
      <c r="ACC560" s="4"/>
      <c r="ACD560" s="4"/>
      <c r="ACE560" s="4"/>
      <c r="ACF560" s="4"/>
      <c r="ACG560" s="4"/>
      <c r="ACH560" s="4"/>
      <c r="ACI560" s="4"/>
      <c r="ACJ560" s="4"/>
      <c r="ACK560" s="4"/>
      <c r="ACL560" s="4"/>
      <c r="ACM560" s="4"/>
      <c r="ACN560" s="4"/>
      <c r="ACO560" s="4"/>
      <c r="ACP560" s="4"/>
      <c r="ACQ560" s="4"/>
      <c r="ACR560" s="4"/>
      <c r="ACS560" s="4"/>
      <c r="ACT560" s="4"/>
      <c r="ACU560" s="4"/>
      <c r="ACV560" s="4"/>
      <c r="ACW560" s="4"/>
      <c r="ACX560" s="4"/>
      <c r="ACY560" s="4"/>
      <c r="ACZ560" s="4"/>
      <c r="ADA560" s="4"/>
      <c r="ADB560" s="4"/>
      <c r="ADC560" s="4"/>
      <c r="ADD560" s="4"/>
      <c r="ADE560" s="4"/>
      <c r="ADF560" s="4"/>
      <c r="ADG560" s="4"/>
      <c r="ADH560" s="4"/>
      <c r="ADI560" s="4"/>
      <c r="ADJ560" s="4"/>
      <c r="ADK560" s="4"/>
      <c r="ADL560" s="4"/>
      <c r="ADM560" s="4"/>
      <c r="ADN560" s="4"/>
      <c r="ADO560" s="4"/>
      <c r="ADP560" s="4"/>
      <c r="ADQ560" s="4"/>
      <c r="ADR560" s="4"/>
      <c r="ADS560" s="4"/>
      <c r="ADT560" s="4"/>
      <c r="ADU560" s="4"/>
      <c r="ADV560" s="4"/>
      <c r="ADW560" s="4"/>
      <c r="ADX560" s="4"/>
      <c r="ADY560" s="4"/>
      <c r="ADZ560" s="4"/>
      <c r="AEA560" s="4"/>
      <c r="AEB560" s="4"/>
      <c r="AEC560" s="4"/>
      <c r="AED560" s="4"/>
      <c r="AEE560" s="4"/>
      <c r="AEF560" s="4"/>
      <c r="AEG560" s="4"/>
      <c r="AEH560" s="4"/>
      <c r="AEI560" s="4"/>
      <c r="AEJ560" s="4"/>
      <c r="AEK560" s="4"/>
      <c r="AEL560" s="4"/>
      <c r="AEM560" s="4"/>
      <c r="AEN560" s="4"/>
      <c r="AEO560" s="4"/>
      <c r="AEP560" s="4"/>
      <c r="AEQ560" s="4"/>
      <c r="AER560" s="4"/>
      <c r="AES560" s="4"/>
      <c r="AET560" s="4"/>
      <c r="AEU560" s="4"/>
      <c r="AEV560" s="4"/>
    </row>
    <row r="561" spans="1:13" s="4" customFormat="1" ht="19.5" customHeight="1" x14ac:dyDescent="0.2">
      <c r="A561" s="102">
        <v>55</v>
      </c>
      <c r="B561" s="91" t="s">
        <v>428</v>
      </c>
      <c r="C561" s="49"/>
      <c r="D561" s="49"/>
      <c r="E561" s="66" t="s">
        <v>443</v>
      </c>
      <c r="F561" s="10"/>
      <c r="G561" s="49">
        <v>2</v>
      </c>
      <c r="H561" s="67"/>
      <c r="I561" s="49"/>
      <c r="J561" s="47"/>
      <c r="K561" s="43"/>
      <c r="L561" s="44"/>
      <c r="M561" s="47"/>
    </row>
    <row r="562" spans="1:13" s="4" customFormat="1" ht="92.25" customHeight="1" x14ac:dyDescent="0.2">
      <c r="A562" s="105"/>
      <c r="B562" s="104"/>
      <c r="C562" s="49">
        <v>582</v>
      </c>
      <c r="D562" s="49" t="s">
        <v>193</v>
      </c>
      <c r="E562" s="10"/>
      <c r="F562" s="49"/>
      <c r="H562" s="67"/>
      <c r="I562" s="49"/>
      <c r="J562" s="47" t="e">
        <f>CONCATENATE("INSERT INTO `medical_vacancies` (`id`, `keyOrganization`, `job`, `division`, `bet`, `measures`) VALUES (NULL, ","'",D562,"', '",#REF!,"', ","'",#REF!,"', ","'",#REF!,"', ","'",I562,"');")</f>
        <v>#REF!</v>
      </c>
      <c r="K562" s="43" t="s">
        <v>198</v>
      </c>
      <c r="L562" s="44" t="s">
        <v>199</v>
      </c>
      <c r="M562" s="47" t="str">
        <f t="shared" ref="M562:M569" si="12">CONCATENATE(K562,D562,L562)</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63" spans="1:13" s="4" customFormat="1" ht="31.5" customHeight="1" x14ac:dyDescent="0.2">
      <c r="A563" s="95">
        <v>56</v>
      </c>
      <c r="B563" s="98" t="s">
        <v>444</v>
      </c>
      <c r="C563" s="68"/>
      <c r="D563" s="49"/>
      <c r="E563" s="49" t="s">
        <v>480</v>
      </c>
      <c r="F563" s="76" t="s">
        <v>481</v>
      </c>
      <c r="G563" s="49">
        <v>1</v>
      </c>
      <c r="H563" s="67"/>
      <c r="I563" s="49"/>
      <c r="J563" s="47"/>
      <c r="K563" s="43"/>
      <c r="L563" s="44"/>
      <c r="M563" s="47"/>
    </row>
    <row r="564" spans="1:13" s="4" customFormat="1" ht="30.75" customHeight="1" x14ac:dyDescent="0.2">
      <c r="A564" s="101"/>
      <c r="B564" s="99"/>
      <c r="C564" s="68"/>
      <c r="D564" s="49"/>
      <c r="E564" s="49" t="s">
        <v>480</v>
      </c>
      <c r="F564" s="77" t="s">
        <v>482</v>
      </c>
      <c r="G564" s="49">
        <v>1</v>
      </c>
      <c r="H564" s="67"/>
      <c r="I564" s="49"/>
      <c r="J564" s="47"/>
      <c r="K564" s="43"/>
      <c r="L564" s="44"/>
      <c r="M564" s="47"/>
    </row>
    <row r="565" spans="1:13" s="4" customFormat="1" ht="18" customHeight="1" x14ac:dyDescent="0.2">
      <c r="A565" s="101"/>
      <c r="B565" s="100"/>
      <c r="E565" s="78" t="s">
        <v>328</v>
      </c>
      <c r="F565" s="49"/>
      <c r="G565" s="64">
        <v>0</v>
      </c>
      <c r="H565" s="67">
        <v>35</v>
      </c>
      <c r="I565" s="49"/>
      <c r="J565" s="47"/>
      <c r="K565" s="43"/>
      <c r="L565" s="44"/>
      <c r="M565" s="47"/>
    </row>
    <row r="566" spans="1:13" s="4" customFormat="1" ht="18" customHeight="1" x14ac:dyDescent="0.2">
      <c r="A566" s="101"/>
      <c r="B566" s="100"/>
      <c r="E566" s="78" t="s">
        <v>329</v>
      </c>
      <c r="F566" s="10"/>
      <c r="G566" s="79">
        <v>0</v>
      </c>
      <c r="H566" s="67"/>
      <c r="I566" s="49"/>
      <c r="J566" s="47"/>
      <c r="K566" s="43"/>
      <c r="L566" s="44"/>
      <c r="M566" s="47"/>
    </row>
    <row r="567" spans="1:13" s="4" customFormat="1" ht="36" customHeight="1" x14ac:dyDescent="0.2">
      <c r="A567" s="101"/>
      <c r="B567" s="100"/>
      <c r="G567" s="1"/>
      <c r="H567" s="67">
        <v>40</v>
      </c>
      <c r="I567" s="49"/>
      <c r="J567" s="47"/>
      <c r="K567" s="43"/>
      <c r="L567" s="44"/>
      <c r="M567" s="47"/>
    </row>
    <row r="568" spans="1:13" s="4" customFormat="1" ht="18" customHeight="1" x14ac:dyDescent="0.2">
      <c r="A568" s="96">
        <v>57</v>
      </c>
      <c r="B568" s="97" t="s">
        <v>429</v>
      </c>
      <c r="E568" s="49" t="s">
        <v>109</v>
      </c>
      <c r="F568" s="49" t="s">
        <v>212</v>
      </c>
      <c r="G568" s="66">
        <v>1</v>
      </c>
      <c r="H568" s="67"/>
      <c r="I568" s="49"/>
      <c r="J568" s="47"/>
      <c r="K568" s="43"/>
      <c r="L568" s="44"/>
      <c r="M568" s="47"/>
    </row>
    <row r="569" spans="1:13" s="4" customFormat="1" ht="19.5" customHeight="1" x14ac:dyDescent="0.25">
      <c r="A569" s="96"/>
      <c r="B569" s="97"/>
      <c r="C569" s="68">
        <v>584</v>
      </c>
      <c r="D569" s="49" t="s">
        <v>194</v>
      </c>
      <c r="E569" s="49" t="s">
        <v>108</v>
      </c>
      <c r="F569" s="49" t="s">
        <v>211</v>
      </c>
      <c r="G569" s="49">
        <v>1</v>
      </c>
      <c r="H569" s="69"/>
      <c r="I569" s="49"/>
      <c r="J569" s="47" t="e">
        <f>CONCATENATE("INSERT INTO `medical_vacancies` (`id`, `keyOrganization`, `job`, `division`, `bet`, `measures`) VALUES (NULL, ","'",D569,"', '",#REF!,"', ","'",#REF!,"', ","'",#REF!,"', ","'",I569,"');")</f>
        <v>#REF!</v>
      </c>
      <c r="K569" s="43" t="s">
        <v>198</v>
      </c>
      <c r="L569" s="44" t="s">
        <v>199</v>
      </c>
      <c r="M569" s="47" t="str">
        <f t="shared" si="12"/>
        <v>&lt;div id='entry'&gt;&lt;/div&gt;
&lt;link rel='stylesheet' href='http://h90428dg.beget.tech/css/style_doctor.css'&gt;
&lt;script src='https://yastatic.net/s3/frontend/forms/_/embed.js'&gt;&lt;/script&gt;
&lt;script src='http://h90428dg.beget.tech/js/POST_Request.js'&gt;&lt;/script&gt;
&lt;script&gt;let data = display('obl-reserv');&lt;/script&gt;</v>
      </c>
    </row>
    <row r="570" spans="1:13" s="4" customFormat="1" ht="19.5" customHeight="1" x14ac:dyDescent="0.25">
      <c r="A570" s="96"/>
      <c r="B570" s="97"/>
      <c r="C570" s="68"/>
      <c r="D570" s="49"/>
      <c r="E570" s="49" t="s">
        <v>108</v>
      </c>
      <c r="F570" s="49" t="s">
        <v>210</v>
      </c>
      <c r="G570" s="49">
        <v>1</v>
      </c>
      <c r="H570" s="69"/>
      <c r="I570" s="49"/>
      <c r="J570" s="47"/>
      <c r="K570" s="43"/>
      <c r="L570" s="44"/>
      <c r="M570" s="46"/>
    </row>
    <row r="571" spans="1:13" s="4" customFormat="1" ht="19.5" customHeight="1" x14ac:dyDescent="0.25">
      <c r="A571" s="96"/>
      <c r="B571" s="97"/>
      <c r="C571" s="68"/>
      <c r="D571" s="49"/>
      <c r="E571" s="49" t="s">
        <v>108</v>
      </c>
      <c r="F571" s="49" t="s">
        <v>336</v>
      </c>
      <c r="G571" s="49">
        <v>1</v>
      </c>
      <c r="H571" s="69"/>
      <c r="I571" s="49"/>
      <c r="J571" s="47"/>
      <c r="K571" s="43"/>
      <c r="M571" s="43"/>
    </row>
    <row r="572" spans="1:13" s="4" customFormat="1" ht="19.5" customHeight="1" x14ac:dyDescent="0.25">
      <c r="A572" s="96"/>
      <c r="B572" s="97"/>
      <c r="C572" s="68"/>
      <c r="D572" s="49"/>
      <c r="E572" s="49" t="s">
        <v>108</v>
      </c>
      <c r="F572" s="49" t="s">
        <v>212</v>
      </c>
      <c r="G572" s="49">
        <v>1</v>
      </c>
      <c r="H572" s="69"/>
      <c r="I572" s="49"/>
      <c r="J572" s="47"/>
      <c r="K572" s="43"/>
      <c r="M572" s="43"/>
    </row>
    <row r="573" spans="1:13" s="4" customFormat="1" ht="19.5" customHeight="1" x14ac:dyDescent="0.25">
      <c r="A573" s="96"/>
      <c r="B573" s="97"/>
      <c r="C573" s="68"/>
      <c r="D573" s="49"/>
      <c r="E573" s="49" t="s">
        <v>108</v>
      </c>
      <c r="F573" s="49" t="s">
        <v>214</v>
      </c>
      <c r="G573" s="49">
        <v>1</v>
      </c>
      <c r="H573" s="69"/>
      <c r="I573" s="49"/>
      <c r="J573" s="47"/>
      <c r="K573" s="43"/>
      <c r="M573" s="43"/>
    </row>
    <row r="574" spans="1:13" s="4" customFormat="1" ht="19.5" customHeight="1" x14ac:dyDescent="0.25">
      <c r="A574" s="96"/>
      <c r="B574" s="97"/>
      <c r="C574" s="68"/>
      <c r="D574" s="49"/>
      <c r="E574" s="49" t="s">
        <v>108</v>
      </c>
      <c r="F574" s="49" t="s">
        <v>357</v>
      </c>
      <c r="G574" s="49">
        <v>1</v>
      </c>
      <c r="H574" s="69"/>
      <c r="I574" s="49"/>
      <c r="J574" s="47"/>
      <c r="K574" s="43"/>
      <c r="M574" s="43"/>
    </row>
    <row r="575" spans="1:13" s="4" customFormat="1" ht="19.5" customHeight="1" x14ac:dyDescent="0.25">
      <c r="A575" s="96"/>
      <c r="B575" s="97"/>
      <c r="C575" s="68"/>
      <c r="D575" s="49"/>
      <c r="E575" s="49" t="s">
        <v>94</v>
      </c>
      <c r="F575" s="49" t="s">
        <v>213</v>
      </c>
      <c r="G575" s="49">
        <v>1</v>
      </c>
      <c r="H575" s="69"/>
      <c r="I575" s="49"/>
      <c r="J575" s="47"/>
      <c r="K575" s="43"/>
      <c r="M575" s="43"/>
    </row>
    <row r="576" spans="1:13" s="4" customFormat="1" ht="19.5" customHeight="1" x14ac:dyDescent="0.25">
      <c r="A576" s="96"/>
      <c r="B576" s="97"/>
      <c r="C576" s="68"/>
      <c r="D576" s="49"/>
      <c r="E576" s="49" t="s">
        <v>94</v>
      </c>
      <c r="F576" s="49" t="s">
        <v>337</v>
      </c>
      <c r="G576" s="49">
        <v>1</v>
      </c>
      <c r="H576" s="69"/>
      <c r="I576" s="49"/>
      <c r="J576" s="47"/>
      <c r="K576" s="43"/>
      <c r="M576" s="43"/>
    </row>
    <row r="577" spans="1:14" s="4" customFormat="1" ht="19.5" customHeight="1" x14ac:dyDescent="0.25">
      <c r="A577" s="96"/>
      <c r="B577" s="97"/>
      <c r="C577" s="68"/>
      <c r="D577" s="49"/>
      <c r="E577" s="49" t="s">
        <v>94</v>
      </c>
      <c r="F577" s="49" t="s">
        <v>214</v>
      </c>
      <c r="G577" s="49">
        <v>1</v>
      </c>
      <c r="H577" s="69"/>
      <c r="I577" s="49"/>
      <c r="J577" s="49"/>
      <c r="K577" s="43"/>
      <c r="M577" s="43"/>
    </row>
    <row r="578" spans="1:14" s="4" customFormat="1" ht="26.25" customHeight="1" x14ac:dyDescent="0.25">
      <c r="A578" s="96"/>
      <c r="B578" s="97"/>
      <c r="C578" s="68"/>
      <c r="D578" s="49"/>
      <c r="E578" s="65" t="s">
        <v>495</v>
      </c>
      <c r="G578" s="4">
        <v>7</v>
      </c>
      <c r="H578" s="69"/>
      <c r="I578" s="49"/>
      <c r="J578" s="47"/>
      <c r="K578" s="43"/>
      <c r="M578" s="43"/>
    </row>
    <row r="579" spans="1:14" s="4" customFormat="1" ht="32.25" customHeight="1" x14ac:dyDescent="0.25">
      <c r="A579" s="96"/>
      <c r="B579" s="97"/>
      <c r="C579" s="70"/>
      <c r="D579" s="71"/>
      <c r="E579" s="72" t="s">
        <v>333</v>
      </c>
      <c r="F579" s="73"/>
      <c r="G579" s="74">
        <v>3</v>
      </c>
      <c r="H579" s="71"/>
      <c r="I579" s="71"/>
      <c r="J579" s="43"/>
      <c r="K579" s="43"/>
      <c r="M579" s="43"/>
    </row>
    <row r="580" spans="1:14" ht="77.25" customHeight="1" x14ac:dyDescent="0.25">
      <c r="A580" s="9">
        <v>58</v>
      </c>
      <c r="B580" s="10" t="s">
        <v>460</v>
      </c>
      <c r="C580" s="10"/>
      <c r="D580" s="10"/>
      <c r="E580" s="66" t="s">
        <v>490</v>
      </c>
      <c r="F580" s="10"/>
      <c r="G580" s="10"/>
      <c r="H580" s="10"/>
      <c r="I580" s="10"/>
      <c r="J580" s="4"/>
      <c r="K580" s="4"/>
      <c r="L580" s="4"/>
      <c r="M580" s="4"/>
      <c r="N580" s="4"/>
    </row>
    <row r="581" spans="1:14" ht="19.5" customHeight="1" x14ac:dyDescent="0.25">
      <c r="B581" s="4"/>
      <c r="C581" s="4"/>
      <c r="D581" s="4"/>
      <c r="I581" s="4"/>
      <c r="J581" s="4"/>
      <c r="K581" s="4"/>
      <c r="L581" s="4"/>
      <c r="M581" s="4"/>
      <c r="N581" s="4"/>
    </row>
    <row r="582" spans="1:14" ht="19.5" customHeight="1" x14ac:dyDescent="0.25">
      <c r="B582" s="4"/>
      <c r="C582" s="4"/>
      <c r="D582" s="4"/>
      <c r="I582" s="4"/>
      <c r="J582" s="4"/>
      <c r="K582" s="4"/>
      <c r="L582" s="4"/>
      <c r="M582" s="4"/>
      <c r="N582" s="4"/>
    </row>
    <row r="583" spans="1:14" ht="19.5" customHeight="1" x14ac:dyDescent="0.25">
      <c r="B583" s="4"/>
      <c r="C583" s="4"/>
      <c r="D583" s="4"/>
      <c r="I583" s="4"/>
      <c r="J583" s="4"/>
      <c r="K583" s="4"/>
      <c r="L583" s="4"/>
      <c r="M583" s="4"/>
      <c r="N583" s="4"/>
    </row>
    <row r="584" spans="1:14" ht="19.5" customHeight="1" x14ac:dyDescent="0.25">
      <c r="B584" s="4"/>
      <c r="C584" s="4"/>
      <c r="D584" s="4"/>
      <c r="I584" s="4"/>
      <c r="J584" s="4"/>
      <c r="K584" s="4"/>
      <c r="L584" s="4"/>
      <c r="M584" s="4"/>
      <c r="N584" s="4"/>
    </row>
    <row r="585" spans="1:14" ht="19.5" customHeight="1" x14ac:dyDescent="0.25">
      <c r="B585" s="4"/>
      <c r="C585" s="4"/>
      <c r="D585" s="4"/>
      <c r="I585" s="4"/>
      <c r="J585" s="4"/>
      <c r="K585" s="4"/>
      <c r="L585" s="4"/>
      <c r="M585" s="4"/>
      <c r="N585" s="4"/>
    </row>
    <row r="586" spans="1:14" ht="19.5" customHeight="1" x14ac:dyDescent="0.25">
      <c r="B586" s="4"/>
      <c r="C586" s="4"/>
      <c r="D586" s="4"/>
      <c r="I586" s="4"/>
      <c r="J586" s="4"/>
      <c r="K586" s="4"/>
      <c r="L586" s="4"/>
      <c r="M586" s="4"/>
      <c r="N586" s="4"/>
    </row>
    <row r="587" spans="1:14" ht="19.5" customHeight="1" x14ac:dyDescent="0.25">
      <c r="B587" s="4"/>
      <c r="C587" s="4"/>
      <c r="D587" s="4"/>
      <c r="I587" s="4"/>
      <c r="J587" s="4"/>
      <c r="K587" s="4"/>
      <c r="L587" s="4"/>
      <c r="M587" s="4"/>
      <c r="N587" s="4"/>
    </row>
    <row r="588" spans="1:14" ht="19.5" customHeight="1" x14ac:dyDescent="0.25">
      <c r="B588" s="4"/>
      <c r="C588" s="4"/>
      <c r="D588" s="4"/>
      <c r="I588" s="4"/>
      <c r="J588" s="4"/>
      <c r="K588" s="4"/>
      <c r="L588" s="4"/>
      <c r="M588" s="4"/>
      <c r="N588" s="4"/>
    </row>
    <row r="589" spans="1:14" ht="19.5" customHeight="1" x14ac:dyDescent="0.25">
      <c r="B589" s="4"/>
      <c r="C589" s="4"/>
      <c r="D589" s="4"/>
      <c r="I589" s="4"/>
      <c r="J589" s="4"/>
      <c r="K589" s="4"/>
      <c r="L589" s="4"/>
      <c r="M589" s="4"/>
      <c r="N589" s="4"/>
    </row>
    <row r="590" spans="1:14" ht="19.5" customHeight="1" x14ac:dyDescent="0.25">
      <c r="B590" s="4"/>
      <c r="C590" s="4"/>
      <c r="D590" s="4"/>
      <c r="I590" s="4"/>
      <c r="J590" s="4"/>
      <c r="K590" s="4"/>
      <c r="L590" s="4"/>
      <c r="M590" s="4"/>
      <c r="N590" s="4"/>
    </row>
    <row r="591" spans="1:14" ht="19.5" customHeight="1" x14ac:dyDescent="0.25">
      <c r="B591" s="4"/>
      <c r="C591" s="4"/>
      <c r="D591" s="4"/>
      <c r="I591" s="4"/>
      <c r="J591" s="4"/>
      <c r="K591" s="4"/>
      <c r="L591" s="4"/>
      <c r="M591" s="4"/>
      <c r="N591" s="4"/>
    </row>
    <row r="592" spans="1:14" ht="19.5" customHeight="1" x14ac:dyDescent="0.25">
      <c r="B592" s="4"/>
      <c r="C592" s="4"/>
      <c r="D592" s="4"/>
      <c r="I592" s="4"/>
      <c r="J592" s="4"/>
      <c r="K592" s="4"/>
      <c r="L592" s="4"/>
      <c r="M592" s="4"/>
      <c r="N592" s="4"/>
    </row>
    <row r="593" spans="2:14" ht="19.5" customHeight="1" x14ac:dyDescent="0.25">
      <c r="B593" s="4"/>
      <c r="C593" s="4"/>
      <c r="D593" s="4"/>
      <c r="I593" s="4"/>
      <c r="J593" s="4"/>
      <c r="K593" s="4"/>
      <c r="L593" s="4"/>
      <c r="M593" s="4"/>
      <c r="N593" s="4"/>
    </row>
    <row r="594" spans="2:14" ht="19.5" customHeight="1" x14ac:dyDescent="0.25">
      <c r="B594" s="4"/>
      <c r="C594" s="4"/>
      <c r="D594" s="4"/>
      <c r="I594" s="4"/>
      <c r="J594" s="4"/>
      <c r="K594" s="4"/>
      <c r="L594" s="4"/>
      <c r="M594" s="4"/>
      <c r="N594" s="4"/>
    </row>
    <row r="595" spans="2:14" ht="19.5" customHeight="1" x14ac:dyDescent="0.25">
      <c r="B595" s="4"/>
      <c r="C595" s="4"/>
      <c r="D595" s="4"/>
      <c r="I595" s="4"/>
      <c r="J595" s="4"/>
      <c r="K595" s="4"/>
      <c r="L595" s="4"/>
      <c r="M595" s="4"/>
      <c r="N595" s="4"/>
    </row>
    <row r="596" spans="2:14" ht="19.5" customHeight="1" x14ac:dyDescent="0.25">
      <c r="B596" s="4"/>
      <c r="C596" s="4"/>
      <c r="D596" s="4"/>
      <c r="I596" s="4"/>
      <c r="J596" s="4"/>
      <c r="K596" s="4"/>
      <c r="L596" s="4"/>
      <c r="M596" s="4"/>
      <c r="N596" s="4"/>
    </row>
    <row r="597" spans="2:14" ht="19.5" customHeight="1" x14ac:dyDescent="0.25">
      <c r="B597" s="4"/>
      <c r="C597" s="4"/>
      <c r="D597" s="4"/>
      <c r="I597" s="4"/>
      <c r="J597" s="4"/>
      <c r="K597" s="4"/>
      <c r="L597" s="4"/>
      <c r="M597" s="4"/>
      <c r="N597" s="4"/>
    </row>
    <row r="598" spans="2:14" ht="19.5" customHeight="1" x14ac:dyDescent="0.25">
      <c r="B598" s="4"/>
      <c r="C598" s="4"/>
      <c r="D598" s="4"/>
      <c r="I598" s="4"/>
      <c r="J598" s="4"/>
      <c r="K598" s="4"/>
      <c r="L598" s="4"/>
      <c r="M598" s="4"/>
      <c r="N598" s="4"/>
    </row>
    <row r="599" spans="2:14" ht="19.5" customHeight="1" x14ac:dyDescent="0.25">
      <c r="B599" s="4"/>
      <c r="C599" s="4"/>
      <c r="D599" s="4"/>
      <c r="I599" s="4"/>
      <c r="J599" s="4"/>
      <c r="K599" s="4"/>
      <c r="L599" s="4"/>
      <c r="M599" s="4"/>
      <c r="N599" s="4"/>
    </row>
    <row r="600" spans="2:14" ht="19.5" customHeight="1" x14ac:dyDescent="0.25">
      <c r="B600" s="4"/>
      <c r="C600" s="4"/>
      <c r="D600" s="4"/>
      <c r="I600" s="4"/>
      <c r="J600" s="4"/>
      <c r="K600" s="4"/>
      <c r="L600" s="4"/>
      <c r="M600" s="4"/>
      <c r="N600" s="4"/>
    </row>
    <row r="601" spans="2:14" ht="19.5" customHeight="1" x14ac:dyDescent="0.25">
      <c r="B601" s="4"/>
      <c r="C601" s="4"/>
      <c r="D601" s="4"/>
      <c r="I601" s="4"/>
      <c r="J601" s="4"/>
      <c r="K601" s="4"/>
      <c r="L601" s="4"/>
      <c r="M601" s="4"/>
      <c r="N601" s="4"/>
    </row>
    <row r="602" spans="2:14" ht="19.5" customHeight="1" x14ac:dyDescent="0.25">
      <c r="B602" s="4"/>
      <c r="C602" s="4"/>
      <c r="D602" s="4"/>
      <c r="I602" s="4"/>
      <c r="J602" s="4"/>
      <c r="K602" s="4"/>
      <c r="L602" s="4"/>
      <c r="M602" s="4"/>
      <c r="N602" s="4"/>
    </row>
    <row r="603" spans="2:14" ht="19.5" customHeight="1" x14ac:dyDescent="0.25">
      <c r="B603" s="4"/>
      <c r="C603" s="4"/>
      <c r="D603" s="4"/>
      <c r="I603" s="4"/>
      <c r="J603" s="4"/>
      <c r="K603" s="4"/>
      <c r="L603" s="4"/>
      <c r="M603" s="4"/>
      <c r="N603" s="4"/>
    </row>
    <row r="604" spans="2:14" ht="19.5" customHeight="1" x14ac:dyDescent="0.25">
      <c r="B604" s="4"/>
      <c r="C604" s="4"/>
      <c r="D604" s="4"/>
      <c r="I604" s="4"/>
      <c r="J604" s="4"/>
      <c r="K604" s="4"/>
      <c r="L604" s="4"/>
      <c r="M604" s="4"/>
      <c r="N604" s="4"/>
    </row>
    <row r="605" spans="2:14" ht="19.5" customHeight="1" x14ac:dyDescent="0.25">
      <c r="B605" s="4"/>
      <c r="C605" s="4"/>
      <c r="D605" s="4"/>
      <c r="I605" s="4"/>
      <c r="J605" s="4"/>
      <c r="K605" s="4"/>
      <c r="L605" s="4"/>
      <c r="M605" s="4"/>
      <c r="N605" s="4"/>
    </row>
    <row r="606" spans="2:14" ht="19.5" customHeight="1" x14ac:dyDescent="0.25">
      <c r="B606" s="4"/>
      <c r="C606" s="4"/>
      <c r="D606" s="4"/>
      <c r="I606" s="4"/>
      <c r="J606" s="4"/>
      <c r="K606" s="4"/>
      <c r="L606" s="4"/>
      <c r="M606" s="4"/>
      <c r="N606" s="4"/>
    </row>
    <row r="607" spans="2:14" ht="19.5" customHeight="1" x14ac:dyDescent="0.25">
      <c r="B607" s="4"/>
      <c r="C607" s="4"/>
      <c r="D607" s="4"/>
      <c r="I607" s="4"/>
      <c r="J607" s="4"/>
      <c r="K607" s="4"/>
      <c r="L607" s="4"/>
      <c r="M607" s="4"/>
      <c r="N607" s="4"/>
    </row>
    <row r="608" spans="2:14" ht="19.5" customHeight="1" x14ac:dyDescent="0.25">
      <c r="B608" s="4"/>
      <c r="C608" s="4"/>
      <c r="D608" s="4"/>
      <c r="I608" s="4"/>
      <c r="J608" s="4"/>
      <c r="K608" s="4"/>
      <c r="L608" s="4"/>
      <c r="M608" s="4"/>
      <c r="N608" s="4"/>
    </row>
    <row r="609" spans="2:14" ht="19.5" customHeight="1" x14ac:dyDescent="0.25">
      <c r="B609" s="4"/>
      <c r="C609" s="4"/>
      <c r="D609" s="4"/>
      <c r="I609" s="4"/>
      <c r="J609" s="4"/>
      <c r="K609" s="4"/>
      <c r="L609" s="4"/>
      <c r="M609" s="4"/>
      <c r="N609" s="4"/>
    </row>
    <row r="610" spans="2:14" ht="19.5" customHeight="1" x14ac:dyDescent="0.25">
      <c r="B610" s="4"/>
      <c r="C610" s="4"/>
      <c r="D610" s="4"/>
      <c r="I610" s="4"/>
      <c r="J610" s="4"/>
      <c r="K610" s="4"/>
      <c r="L610" s="4"/>
      <c r="M610" s="4"/>
      <c r="N610" s="4"/>
    </row>
    <row r="611" spans="2:14" ht="19.5" customHeight="1" x14ac:dyDescent="0.25">
      <c r="B611" s="4"/>
      <c r="C611" s="4"/>
      <c r="D611" s="4"/>
      <c r="I611" s="4"/>
      <c r="J611" s="4"/>
      <c r="K611" s="4"/>
      <c r="L611" s="4"/>
      <c r="M611" s="4"/>
      <c r="N611" s="4"/>
    </row>
    <row r="612" spans="2:14" ht="19.5" customHeight="1" x14ac:dyDescent="0.25">
      <c r="B612" s="4"/>
      <c r="C612" s="4"/>
      <c r="D612" s="4"/>
      <c r="I612" s="4"/>
      <c r="J612" s="4"/>
      <c r="K612" s="4"/>
      <c r="L612" s="4"/>
      <c r="M612" s="4"/>
      <c r="N612" s="4"/>
    </row>
    <row r="613" spans="2:14" ht="19.5" customHeight="1" x14ac:dyDescent="0.25">
      <c r="B613" s="4"/>
      <c r="C613" s="4"/>
      <c r="D613" s="4"/>
      <c r="I613" s="4"/>
      <c r="J613" s="4"/>
      <c r="K613" s="4"/>
      <c r="L613" s="4"/>
      <c r="M613" s="4"/>
      <c r="N613" s="4"/>
    </row>
    <row r="614" spans="2:14" ht="19.5" customHeight="1" x14ac:dyDescent="0.25">
      <c r="B614" s="4"/>
      <c r="C614" s="4"/>
      <c r="D614" s="4"/>
      <c r="I614" s="4"/>
      <c r="J614" s="4"/>
      <c r="K614" s="4"/>
      <c r="L614" s="4"/>
      <c r="M614" s="4"/>
      <c r="N614" s="4"/>
    </row>
    <row r="615" spans="2:14" ht="19.5" customHeight="1" x14ac:dyDescent="0.25">
      <c r="B615" s="4"/>
      <c r="C615" s="4"/>
      <c r="D615" s="4"/>
      <c r="I615" s="4"/>
      <c r="J615" s="4"/>
      <c r="K615" s="4"/>
      <c r="L615" s="4"/>
      <c r="M615" s="4"/>
      <c r="N615" s="4"/>
    </row>
    <row r="616" spans="2:14" ht="19.5" customHeight="1" x14ac:dyDescent="0.25">
      <c r="B616" s="4"/>
      <c r="C616" s="4"/>
      <c r="D616" s="4"/>
      <c r="I616" s="4"/>
      <c r="J616" s="4"/>
      <c r="K616" s="4"/>
      <c r="L616" s="4"/>
      <c r="M616" s="4"/>
      <c r="N616" s="4"/>
    </row>
    <row r="617" spans="2:14" ht="19.5" customHeight="1" x14ac:dyDescent="0.25">
      <c r="B617" s="4"/>
      <c r="C617" s="4"/>
      <c r="D617" s="4"/>
      <c r="I617" s="4"/>
      <c r="J617" s="4"/>
      <c r="K617" s="4"/>
      <c r="L617" s="4"/>
      <c r="M617" s="4"/>
      <c r="N617" s="4"/>
    </row>
    <row r="618" spans="2:14" ht="19.5" customHeight="1" x14ac:dyDescent="0.25">
      <c r="B618" s="4"/>
      <c r="C618" s="4"/>
      <c r="D618" s="4"/>
      <c r="I618" s="4"/>
      <c r="J618" s="4"/>
      <c r="K618" s="4"/>
      <c r="L618" s="4"/>
      <c r="M618" s="4"/>
      <c r="N618" s="4"/>
    </row>
    <row r="619" spans="2:14" ht="19.5" customHeight="1" x14ac:dyDescent="0.25">
      <c r="B619" s="4"/>
      <c r="C619" s="4"/>
      <c r="D619" s="4"/>
      <c r="I619" s="4"/>
      <c r="J619" s="4"/>
      <c r="K619" s="4"/>
      <c r="L619" s="4"/>
      <c r="M619" s="4"/>
      <c r="N619" s="4"/>
    </row>
    <row r="620" spans="2:14" ht="19.5" customHeight="1" x14ac:dyDescent="0.25">
      <c r="B620" s="4"/>
      <c r="C620" s="4"/>
      <c r="D620" s="4"/>
      <c r="I620" s="4"/>
      <c r="J620" s="4"/>
      <c r="K620" s="4"/>
      <c r="L620" s="4"/>
      <c r="M620" s="4"/>
      <c r="N620" s="4"/>
    </row>
    <row r="621" spans="2:14" ht="19.5" customHeight="1" x14ac:dyDescent="0.25">
      <c r="B621" s="4"/>
      <c r="C621" s="4"/>
      <c r="D621" s="4"/>
      <c r="I621" s="4"/>
      <c r="J621" s="4"/>
      <c r="K621" s="4"/>
      <c r="L621" s="4"/>
      <c r="M621" s="4"/>
      <c r="N621" s="4"/>
    </row>
    <row r="622" spans="2:14" ht="19.5" customHeight="1" x14ac:dyDescent="0.25">
      <c r="B622" s="4"/>
      <c r="C622" s="4"/>
      <c r="D622" s="4"/>
      <c r="I622" s="4"/>
      <c r="J622" s="4"/>
      <c r="K622" s="4"/>
      <c r="L622" s="4"/>
      <c r="M622" s="4"/>
      <c r="N622" s="4"/>
    </row>
    <row r="623" spans="2:14" ht="19.5" customHeight="1" x14ac:dyDescent="0.25">
      <c r="B623" s="4"/>
      <c r="C623" s="4"/>
      <c r="D623" s="4"/>
      <c r="I623" s="4"/>
      <c r="J623" s="4"/>
      <c r="K623" s="4"/>
      <c r="L623" s="4"/>
      <c r="M623" s="4"/>
      <c r="N623" s="4"/>
    </row>
    <row r="624" spans="2:14" ht="19.5" customHeight="1" x14ac:dyDescent="0.25">
      <c r="B624" s="4"/>
      <c r="C624" s="4"/>
      <c r="D624" s="4"/>
      <c r="I624" s="4"/>
      <c r="J624" s="4"/>
      <c r="K624" s="4"/>
      <c r="L624" s="4"/>
      <c r="M624" s="4"/>
      <c r="N624" s="4"/>
    </row>
    <row r="625" spans="2:14" ht="19.5" customHeight="1" x14ac:dyDescent="0.25">
      <c r="B625" s="4"/>
      <c r="C625" s="4"/>
      <c r="D625" s="4"/>
      <c r="I625" s="4"/>
      <c r="J625" s="4"/>
      <c r="K625" s="4"/>
      <c r="L625" s="4"/>
      <c r="M625" s="4"/>
      <c r="N625" s="4"/>
    </row>
    <row r="626" spans="2:14" ht="19.5" customHeight="1" x14ac:dyDescent="0.25">
      <c r="B626" s="4"/>
      <c r="C626" s="4"/>
      <c r="D626" s="4"/>
      <c r="I626" s="4"/>
      <c r="J626" s="4"/>
      <c r="K626" s="4"/>
      <c r="L626" s="4"/>
      <c r="M626" s="4"/>
      <c r="N626" s="4"/>
    </row>
    <row r="627" spans="2:14" ht="19.5" customHeight="1" x14ac:dyDescent="0.25">
      <c r="B627" s="4"/>
      <c r="C627" s="4"/>
      <c r="D627" s="4"/>
      <c r="I627" s="4"/>
      <c r="J627" s="4"/>
      <c r="K627" s="4"/>
      <c r="L627" s="4"/>
      <c r="M627" s="4"/>
      <c r="N627" s="4"/>
    </row>
    <row r="628" spans="2:14" ht="19.5" customHeight="1" x14ac:dyDescent="0.25">
      <c r="B628" s="4"/>
      <c r="C628" s="4"/>
      <c r="D628" s="4"/>
      <c r="I628" s="4"/>
      <c r="J628" s="4"/>
      <c r="K628" s="4"/>
      <c r="L628" s="4"/>
      <c r="M628" s="4"/>
      <c r="N628" s="4"/>
    </row>
    <row r="629" spans="2:14" ht="19.5" customHeight="1" x14ac:dyDescent="0.25">
      <c r="B629" s="4"/>
      <c r="C629" s="4"/>
      <c r="D629" s="4"/>
      <c r="I629" s="4"/>
      <c r="J629" s="4"/>
      <c r="K629" s="4"/>
      <c r="L629" s="4"/>
      <c r="M629" s="4"/>
      <c r="N629" s="4"/>
    </row>
    <row r="630" spans="2:14" ht="19.5" customHeight="1" x14ac:dyDescent="0.25">
      <c r="B630" s="4"/>
      <c r="C630" s="4"/>
      <c r="D630" s="4"/>
      <c r="I630" s="4"/>
      <c r="J630" s="4"/>
      <c r="K630" s="4"/>
      <c r="L630" s="4"/>
      <c r="M630" s="4"/>
      <c r="N630" s="4"/>
    </row>
    <row r="631" spans="2:14" ht="19.5" customHeight="1" x14ac:dyDescent="0.25">
      <c r="B631" s="4"/>
      <c r="C631" s="4"/>
      <c r="D631" s="4"/>
      <c r="I631" s="4"/>
      <c r="J631" s="4"/>
      <c r="K631" s="4"/>
      <c r="L631" s="4"/>
      <c r="M631" s="4"/>
      <c r="N631" s="4"/>
    </row>
    <row r="632" spans="2:14" ht="19.5" customHeight="1" x14ac:dyDescent="0.25">
      <c r="B632" s="4"/>
      <c r="C632" s="4"/>
      <c r="D632" s="4"/>
      <c r="I632" s="4"/>
      <c r="J632" s="4"/>
      <c r="K632" s="4"/>
      <c r="L632" s="4"/>
      <c r="M632" s="4"/>
      <c r="N632" s="4"/>
    </row>
    <row r="633" spans="2:14" ht="19.5" customHeight="1" x14ac:dyDescent="0.25">
      <c r="B633" s="4"/>
      <c r="C633" s="4"/>
      <c r="D633" s="4"/>
      <c r="I633" s="4"/>
      <c r="J633" s="4"/>
      <c r="K633" s="4"/>
      <c r="L633" s="4"/>
      <c r="M633" s="4"/>
      <c r="N633" s="4"/>
    </row>
    <row r="634" spans="2:14" ht="19.5" customHeight="1" x14ac:dyDescent="0.25">
      <c r="B634" s="4"/>
      <c r="C634" s="4"/>
      <c r="D634" s="4"/>
      <c r="I634" s="4"/>
      <c r="J634" s="4"/>
      <c r="K634" s="4"/>
      <c r="L634" s="4"/>
      <c r="M634" s="4"/>
      <c r="N634" s="4"/>
    </row>
    <row r="635" spans="2:14" ht="19.5" customHeight="1" x14ac:dyDescent="0.25">
      <c r="B635" s="4"/>
      <c r="C635" s="4"/>
      <c r="D635" s="4"/>
      <c r="I635" s="4"/>
      <c r="J635" s="4"/>
      <c r="K635" s="4"/>
      <c r="L635" s="4"/>
      <c r="M635" s="4"/>
      <c r="N635" s="4"/>
    </row>
    <row r="636" spans="2:14" ht="19.5" customHeight="1" x14ac:dyDescent="0.25">
      <c r="B636" s="4"/>
      <c r="C636" s="4"/>
      <c r="D636" s="4"/>
      <c r="I636" s="4"/>
      <c r="J636" s="4"/>
      <c r="K636" s="4"/>
      <c r="L636" s="4"/>
      <c r="M636" s="4"/>
      <c r="N636" s="4"/>
    </row>
    <row r="637" spans="2:14" ht="19.5" customHeight="1" x14ac:dyDescent="0.25">
      <c r="B637" s="4"/>
      <c r="C637" s="4"/>
      <c r="D637" s="4"/>
      <c r="I637" s="4"/>
      <c r="J637" s="4"/>
      <c r="K637" s="4"/>
      <c r="L637" s="4"/>
      <c r="M637" s="4"/>
      <c r="N637" s="4"/>
    </row>
    <row r="638" spans="2:14" ht="19.5" customHeight="1" x14ac:dyDescent="0.25">
      <c r="B638" s="4"/>
      <c r="C638" s="4"/>
      <c r="D638" s="4"/>
      <c r="I638" s="4"/>
      <c r="J638" s="4"/>
      <c r="K638" s="4"/>
      <c r="L638" s="4"/>
      <c r="M638" s="4"/>
      <c r="N638" s="4"/>
    </row>
    <row r="639" spans="2:14" ht="19.5" customHeight="1" x14ac:dyDescent="0.25">
      <c r="B639" s="4"/>
      <c r="C639" s="4"/>
      <c r="D639" s="4"/>
      <c r="I639" s="4"/>
      <c r="J639" s="4"/>
      <c r="K639" s="4"/>
      <c r="L639" s="4"/>
      <c r="M639" s="4"/>
      <c r="N639" s="4"/>
    </row>
    <row r="640" spans="2:14" ht="19.5" customHeight="1" x14ac:dyDescent="0.25">
      <c r="B640" s="4"/>
      <c r="C640" s="4"/>
      <c r="D640" s="4"/>
      <c r="I640" s="4"/>
      <c r="J640" s="4"/>
      <c r="K640" s="4"/>
      <c r="L640" s="4"/>
      <c r="M640" s="4"/>
      <c r="N640" s="4"/>
    </row>
    <row r="641" spans="2:14" ht="19.5" customHeight="1" x14ac:dyDescent="0.25">
      <c r="B641" s="4"/>
      <c r="C641" s="4"/>
      <c r="D641" s="4"/>
      <c r="I641" s="4"/>
      <c r="J641" s="4"/>
      <c r="K641" s="4"/>
      <c r="L641" s="4"/>
      <c r="M641" s="4"/>
      <c r="N641" s="4"/>
    </row>
    <row r="642" spans="2:14" ht="19.5" customHeight="1" x14ac:dyDescent="0.25">
      <c r="B642" s="4"/>
      <c r="C642" s="4"/>
      <c r="D642" s="4"/>
      <c r="I642" s="4"/>
      <c r="J642" s="4"/>
      <c r="K642" s="4"/>
      <c r="L642" s="4"/>
      <c r="M642" s="4"/>
      <c r="N642" s="4"/>
    </row>
    <row r="643" spans="2:14" ht="19.5" customHeight="1" x14ac:dyDescent="0.25">
      <c r="B643" s="4"/>
      <c r="C643" s="4"/>
      <c r="D643" s="4"/>
      <c r="I643" s="4"/>
      <c r="J643" s="4"/>
      <c r="K643" s="4"/>
      <c r="L643" s="4"/>
      <c r="M643" s="4"/>
      <c r="N643" s="4"/>
    </row>
    <row r="644" spans="2:14" ht="19.5" customHeight="1" x14ac:dyDescent="0.25">
      <c r="B644" s="4"/>
      <c r="C644" s="4"/>
      <c r="D644" s="4"/>
      <c r="I644" s="4"/>
      <c r="J644" s="4"/>
      <c r="K644" s="4"/>
      <c r="L644" s="4"/>
      <c r="M644" s="4"/>
      <c r="N644" s="4"/>
    </row>
    <row r="645" spans="2:14" ht="19.5" customHeight="1" x14ac:dyDescent="0.25">
      <c r="B645" s="4"/>
      <c r="C645" s="4"/>
      <c r="D645" s="4"/>
      <c r="I645" s="4"/>
      <c r="J645" s="4"/>
      <c r="K645" s="4"/>
      <c r="L645" s="4"/>
      <c r="M645" s="4"/>
      <c r="N645" s="4"/>
    </row>
    <row r="646" spans="2:14" ht="19.5" customHeight="1" x14ac:dyDescent="0.25">
      <c r="B646" s="4"/>
      <c r="C646" s="4"/>
      <c r="D646" s="4"/>
      <c r="I646" s="4"/>
      <c r="J646" s="4"/>
      <c r="K646" s="4"/>
      <c r="L646" s="4"/>
      <c r="M646" s="4"/>
      <c r="N646" s="4"/>
    </row>
    <row r="647" spans="2:14" ht="19.5" customHeight="1" x14ac:dyDescent="0.25">
      <c r="B647" s="4"/>
      <c r="C647" s="4"/>
      <c r="D647" s="4"/>
      <c r="I647" s="4"/>
      <c r="J647" s="4"/>
      <c r="K647" s="4"/>
      <c r="L647" s="4"/>
      <c r="M647" s="4"/>
      <c r="N647" s="4"/>
    </row>
    <row r="648" spans="2:14" ht="19.5" customHeight="1" x14ac:dyDescent="0.25">
      <c r="B648" s="4"/>
      <c r="C648" s="4"/>
      <c r="D648" s="4"/>
      <c r="I648" s="4"/>
      <c r="J648" s="2"/>
      <c r="K648" s="2"/>
      <c r="M648" s="2"/>
    </row>
    <row r="649" spans="2:14" ht="19.5" customHeight="1" x14ac:dyDescent="0.25">
      <c r="B649" s="4"/>
      <c r="C649" s="4"/>
      <c r="D649" s="4"/>
      <c r="I649" s="4"/>
      <c r="J649" s="2"/>
      <c r="K649" s="2"/>
      <c r="M649" s="2"/>
    </row>
    <row r="650" spans="2:14" ht="19.5" customHeight="1" x14ac:dyDescent="0.25">
      <c r="B650" s="4"/>
      <c r="C650" s="4"/>
      <c r="D650" s="4"/>
      <c r="I650" s="4"/>
      <c r="J650" s="2"/>
      <c r="K650" s="2"/>
      <c r="M650" s="2"/>
    </row>
    <row r="651" spans="2:14" ht="19.5" customHeight="1" x14ac:dyDescent="0.25">
      <c r="B651" s="4"/>
      <c r="C651" s="4"/>
      <c r="D651" s="4"/>
      <c r="I651" s="4"/>
      <c r="J651" s="2"/>
      <c r="K651" s="2"/>
      <c r="M651" s="2"/>
    </row>
    <row r="652" spans="2:14" ht="19.5" customHeight="1" x14ac:dyDescent="0.25">
      <c r="B652" s="4"/>
      <c r="C652" s="4"/>
      <c r="D652" s="4"/>
      <c r="I652" s="4"/>
      <c r="J652" s="2"/>
      <c r="K652" s="2"/>
      <c r="M652" s="2"/>
    </row>
    <row r="653" spans="2:14" ht="19.5" customHeight="1" x14ac:dyDescent="0.25">
      <c r="B653" s="4"/>
      <c r="C653" s="4"/>
      <c r="D653" s="4"/>
      <c r="I653" s="4"/>
      <c r="J653" s="2"/>
      <c r="K653" s="2"/>
      <c r="M653" s="2"/>
    </row>
    <row r="654" spans="2:14" ht="19.5" customHeight="1" x14ac:dyDescent="0.25">
      <c r="B654" s="4"/>
      <c r="C654" s="4"/>
      <c r="D654" s="4"/>
      <c r="I654" s="4"/>
      <c r="J654" s="2"/>
      <c r="K654" s="2"/>
      <c r="M654" s="2"/>
    </row>
    <row r="655" spans="2:14" ht="19.5" customHeight="1" x14ac:dyDescent="0.25">
      <c r="B655" s="4"/>
      <c r="C655" s="4"/>
      <c r="D655" s="4"/>
      <c r="I655" s="4"/>
      <c r="J655" s="2"/>
      <c r="K655" s="2"/>
      <c r="M655" s="2"/>
    </row>
    <row r="656" spans="2:14"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sheetData>
  <autoFilter ref="A3:P579"/>
  <mergeCells count="100">
    <mergeCell ref="B451:B458"/>
    <mergeCell ref="A451:A458"/>
    <mergeCell ref="B459:B481"/>
    <mergeCell ref="A459:A481"/>
    <mergeCell ref="B489:B492"/>
    <mergeCell ref="A489:A492"/>
    <mergeCell ref="A493:A505"/>
    <mergeCell ref="B493:B505"/>
    <mergeCell ref="B506:B510"/>
    <mergeCell ref="A506:A510"/>
    <mergeCell ref="B482:B488"/>
    <mergeCell ref="A482:A488"/>
    <mergeCell ref="B443:B450"/>
    <mergeCell ref="A443:A450"/>
    <mergeCell ref="B387:B403"/>
    <mergeCell ref="A387:A403"/>
    <mergeCell ref="B404:B420"/>
    <mergeCell ref="A404:A420"/>
    <mergeCell ref="A421:A442"/>
    <mergeCell ref="B421:B442"/>
    <mergeCell ref="B154:B159"/>
    <mergeCell ref="A154:A159"/>
    <mergeCell ref="A237:A243"/>
    <mergeCell ref="B363:B386"/>
    <mergeCell ref="A363:A386"/>
    <mergeCell ref="B333:B347"/>
    <mergeCell ref="A333:A347"/>
    <mergeCell ref="B348:B352"/>
    <mergeCell ref="A348:A352"/>
    <mergeCell ref="B301:B312"/>
    <mergeCell ref="A301:A312"/>
    <mergeCell ref="B313:B332"/>
    <mergeCell ref="A313:A332"/>
    <mergeCell ref="A179:A183"/>
    <mergeCell ref="A171:A178"/>
    <mergeCell ref="A196:A207"/>
    <mergeCell ref="A107:A132"/>
    <mergeCell ref="B107:B132"/>
    <mergeCell ref="A133:A142"/>
    <mergeCell ref="B133:B142"/>
    <mergeCell ref="A148:A153"/>
    <mergeCell ref="B148:B153"/>
    <mergeCell ref="A143:A147"/>
    <mergeCell ref="B143:B147"/>
    <mergeCell ref="A1:I1"/>
    <mergeCell ref="B42:B88"/>
    <mergeCell ref="B94:B106"/>
    <mergeCell ref="B89:B93"/>
    <mergeCell ref="A89:A93"/>
    <mergeCell ref="A2:I2"/>
    <mergeCell ref="B4:B20"/>
    <mergeCell ref="A94:A106"/>
    <mergeCell ref="A4:A20"/>
    <mergeCell ref="B21:B41"/>
    <mergeCell ref="A21:A41"/>
    <mergeCell ref="A42:A88"/>
    <mergeCell ref="B208:B228"/>
    <mergeCell ref="A208:A228"/>
    <mergeCell ref="B237:B243"/>
    <mergeCell ref="A229:A236"/>
    <mergeCell ref="B229:B236"/>
    <mergeCell ref="B196:B207"/>
    <mergeCell ref="B160:B170"/>
    <mergeCell ref="A160:A170"/>
    <mergeCell ref="B171:B178"/>
    <mergeCell ref="A184:A195"/>
    <mergeCell ref="B184:B195"/>
    <mergeCell ref="B179:B183"/>
    <mergeCell ref="A568:A579"/>
    <mergeCell ref="B568:B579"/>
    <mergeCell ref="B563:B567"/>
    <mergeCell ref="A563:A567"/>
    <mergeCell ref="B511:B514"/>
    <mergeCell ref="A511:A514"/>
    <mergeCell ref="A524:A540"/>
    <mergeCell ref="B524:B540"/>
    <mergeCell ref="B561:B562"/>
    <mergeCell ref="A561:A562"/>
    <mergeCell ref="A519:A523"/>
    <mergeCell ref="B519:B523"/>
    <mergeCell ref="B515:B518"/>
    <mergeCell ref="A515:A518"/>
    <mergeCell ref="A541:A552"/>
    <mergeCell ref="B541:B552"/>
    <mergeCell ref="O229:O239"/>
    <mergeCell ref="R355:R361"/>
    <mergeCell ref="A553:A560"/>
    <mergeCell ref="B553:B560"/>
    <mergeCell ref="B244:B251"/>
    <mergeCell ref="B280:B300"/>
    <mergeCell ref="A280:A300"/>
    <mergeCell ref="B252:B261"/>
    <mergeCell ref="A252:A261"/>
    <mergeCell ref="B262:B268"/>
    <mergeCell ref="A262:A268"/>
    <mergeCell ref="A244:A251"/>
    <mergeCell ref="A269:A279"/>
    <mergeCell ref="B269:B279"/>
    <mergeCell ref="B353:B362"/>
    <mergeCell ref="A353:A362"/>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215</v>
      </c>
    </row>
    <row r="4" spans="1:13" ht="94.5" x14ac:dyDescent="0.25">
      <c r="A4" s="8" t="s">
        <v>216</v>
      </c>
      <c r="B4" s="9" t="s">
        <v>217</v>
      </c>
      <c r="C4" s="9" t="s">
        <v>218</v>
      </c>
      <c r="D4" s="10" t="s">
        <v>219</v>
      </c>
      <c r="E4" s="9" t="s">
        <v>220</v>
      </c>
      <c r="F4" s="9" t="s">
        <v>221</v>
      </c>
      <c r="G4" s="9" t="s">
        <v>222</v>
      </c>
      <c r="H4" s="9" t="s">
        <v>223</v>
      </c>
      <c r="I4" s="9" t="s">
        <v>224</v>
      </c>
      <c r="J4" s="11" t="s">
        <v>225</v>
      </c>
      <c r="K4" s="12"/>
      <c r="L4" s="11" t="s">
        <v>226</v>
      </c>
      <c r="M4" s="12"/>
    </row>
    <row r="5" spans="1:13" x14ac:dyDescent="0.25">
      <c r="A5" s="13" t="s">
        <v>227</v>
      </c>
      <c r="B5" s="14"/>
      <c r="C5" s="14"/>
      <c r="D5" s="15">
        <v>10</v>
      </c>
      <c r="E5" s="14">
        <v>5</v>
      </c>
      <c r="F5" s="14">
        <v>10</v>
      </c>
      <c r="G5" s="14">
        <v>150</v>
      </c>
      <c r="H5" s="14"/>
      <c r="I5" s="14"/>
      <c r="J5" s="14"/>
      <c r="K5" s="16"/>
      <c r="L5" s="16"/>
      <c r="M5" s="16"/>
    </row>
    <row r="6" spans="1:13" ht="15.75" x14ac:dyDescent="0.25">
      <c r="A6" s="17" t="s">
        <v>228</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229</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230</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231</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232</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233</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234</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235</v>
      </c>
      <c r="B13" s="22"/>
      <c r="C13" s="22"/>
      <c r="D13" s="23"/>
      <c r="E13" s="22"/>
      <c r="F13" s="22"/>
      <c r="G13" s="22"/>
      <c r="H13" s="22"/>
      <c r="I13" s="22"/>
      <c r="J13" s="24"/>
      <c r="L13" s="21"/>
    </row>
    <row r="14" spans="1:13" ht="15.75" x14ac:dyDescent="0.25">
      <c r="A14" s="17" t="s">
        <v>234</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236</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237</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228</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238</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239</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240</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233</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241</v>
      </c>
      <c r="B22" s="18"/>
      <c r="C22" s="22"/>
      <c r="D22" s="23"/>
      <c r="E22" s="22"/>
      <c r="F22" s="22"/>
      <c r="G22" s="22"/>
      <c r="H22" s="22"/>
      <c r="I22" s="22"/>
      <c r="J22" s="24"/>
      <c r="L22" s="21"/>
    </row>
    <row r="23" spans="1:12" ht="25.5" x14ac:dyDescent="0.25">
      <c r="A23" s="17" t="s">
        <v>242</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243</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244</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245</v>
      </c>
      <c r="B26" s="18"/>
      <c r="C26" s="22"/>
      <c r="D26" s="23"/>
      <c r="E26" s="22"/>
      <c r="F26" s="22"/>
      <c r="G26" s="22"/>
      <c r="H26" s="22"/>
      <c r="I26" s="22"/>
      <c r="J26" s="24"/>
      <c r="L26" s="21">
        <f t="shared" si="6"/>
        <v>0</v>
      </c>
    </row>
    <row r="27" spans="1:12" ht="15.75" x14ac:dyDescent="0.25">
      <c r="A27" s="25" t="s">
        <v>246</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247</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248</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249</v>
      </c>
      <c r="B30" s="22"/>
      <c r="C30" s="18"/>
      <c r="D30" s="19"/>
      <c r="E30" s="18"/>
      <c r="F30" s="18"/>
      <c r="G30" s="18"/>
      <c r="H30" s="18"/>
      <c r="I30" s="18"/>
      <c r="J30" s="20"/>
      <c r="L30" s="21">
        <f t="shared" si="6"/>
        <v>0</v>
      </c>
    </row>
    <row r="31" spans="1:12" ht="15.75" x14ac:dyDescent="0.25">
      <c r="A31" s="25" t="s">
        <v>250</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251</v>
      </c>
      <c r="L31" s="21">
        <f t="shared" si="6"/>
        <v>61.115300000000005</v>
      </c>
    </row>
    <row r="32" spans="1:12" ht="15.75" x14ac:dyDescent="0.25">
      <c r="A32" s="25" t="s">
        <v>246</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239</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239</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252</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253</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254</v>
      </c>
      <c r="L36" s="21">
        <f t="shared" si="6"/>
        <v>47.642600000000002</v>
      </c>
    </row>
    <row r="37" spans="1:12" ht="15.75" x14ac:dyDescent="0.25">
      <c r="A37" s="17" t="s">
        <v>255</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256</v>
      </c>
      <c r="L37" s="21">
        <f t="shared" si="6"/>
        <v>49.440400000000004</v>
      </c>
    </row>
    <row r="38" spans="1:12" ht="15.75" x14ac:dyDescent="0.25">
      <c r="A38" s="17" t="s">
        <v>257</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254</v>
      </c>
      <c r="L38" s="21">
        <f t="shared" si="6"/>
        <v>47.642600000000002</v>
      </c>
    </row>
    <row r="39" spans="1:12" ht="15.75" x14ac:dyDescent="0.25">
      <c r="A39" s="17" t="s">
        <v>237</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232</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258</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259</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260</v>
      </c>
      <c r="L42" s="21">
        <f t="shared" si="6"/>
        <v>47.642600000000002</v>
      </c>
    </row>
    <row r="43" spans="1:12" ht="15.75" x14ac:dyDescent="0.25">
      <c r="A43" s="26" t="s">
        <v>261</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262</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263</v>
      </c>
      <c r="B45" s="18"/>
      <c r="C45" s="18"/>
      <c r="D45" s="19"/>
      <c r="E45" s="18"/>
      <c r="F45" s="18"/>
      <c r="G45" s="18"/>
      <c r="H45" s="18"/>
      <c r="I45" s="18"/>
      <c r="J45" s="20"/>
      <c r="L45" s="21"/>
    </row>
    <row r="46" spans="1:12" ht="15.75" x14ac:dyDescent="0.25">
      <c r="A46" s="25" t="s">
        <v>246</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239</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232</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264</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228</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265</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237</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266</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267</v>
      </c>
      <c r="B54" s="18"/>
      <c r="C54" s="18"/>
      <c r="D54" s="19"/>
      <c r="E54" s="18"/>
      <c r="F54" s="18"/>
      <c r="G54" s="18"/>
      <c r="H54" s="18"/>
      <c r="I54" s="18"/>
      <c r="J54" s="20"/>
      <c r="L54" s="21"/>
    </row>
    <row r="55" spans="1:12" ht="15.75" x14ac:dyDescent="0.25">
      <c r="A55" s="25" t="s">
        <v>268</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269</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270</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240</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236</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271</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272</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258</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273</v>
      </c>
      <c r="B63" s="18"/>
      <c r="C63" s="18"/>
      <c r="D63" s="19"/>
      <c r="E63" s="18"/>
      <c r="F63" s="18"/>
      <c r="G63" s="18"/>
      <c r="H63" s="18"/>
      <c r="I63" s="18"/>
      <c r="J63" s="20"/>
      <c r="L63" s="21"/>
    </row>
    <row r="64" spans="1:12" ht="25.5" x14ac:dyDescent="0.25">
      <c r="A64" s="17" t="s">
        <v>242</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274</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275</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276</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246</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239</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277</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266</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278</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259</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279</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280</v>
      </c>
      <c r="B75" s="18"/>
      <c r="C75" s="22"/>
      <c r="D75" s="23"/>
      <c r="E75" s="22"/>
      <c r="F75" s="22"/>
      <c r="G75" s="22"/>
      <c r="H75" s="22"/>
      <c r="I75" s="22"/>
      <c r="J75" s="24"/>
      <c r="L75" s="21">
        <f t="shared" si="43"/>
        <v>0</v>
      </c>
    </row>
    <row r="76" spans="1:12" ht="15.75" x14ac:dyDescent="0.25">
      <c r="A76" s="25" t="s">
        <v>246</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281</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239</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232</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282</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283</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284</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285</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259</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275</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248</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286</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287</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288</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289</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290</v>
      </c>
      <c r="B91" s="18"/>
      <c r="C91" s="22"/>
      <c r="D91" s="23"/>
      <c r="E91" s="22"/>
      <c r="F91" s="22"/>
      <c r="G91" s="22"/>
      <c r="H91" s="22"/>
      <c r="I91" s="22"/>
      <c r="J91" s="24"/>
      <c r="L91" s="21">
        <f t="shared" si="43"/>
        <v>0</v>
      </c>
    </row>
    <row r="92" spans="1:12" ht="15.75" x14ac:dyDescent="0.25">
      <c r="A92" s="17" t="s">
        <v>248</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291</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292</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293</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294</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295</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277</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244</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296</v>
      </c>
      <c r="B100" s="18"/>
      <c r="C100" s="18"/>
      <c r="D100" s="19"/>
      <c r="E100" s="18"/>
      <c r="F100" s="18"/>
      <c r="G100" s="18"/>
      <c r="H100" s="18"/>
      <c r="I100" s="18"/>
      <c r="J100" s="20"/>
      <c r="L100" s="21"/>
    </row>
    <row r="101" spans="1:12" ht="15.75" x14ac:dyDescent="0.25">
      <c r="A101" s="17" t="s">
        <v>248</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244</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239</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297</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298</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299</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257</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300</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301</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302</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303</v>
      </c>
      <c r="B111" s="18"/>
      <c r="C111" s="18"/>
      <c r="D111" s="19"/>
      <c r="E111" s="18"/>
      <c r="F111" s="18"/>
      <c r="G111" s="18"/>
      <c r="H111" s="18"/>
      <c r="I111" s="18"/>
      <c r="J111" s="20"/>
      <c r="L111" s="21"/>
    </row>
    <row r="112" spans="1:12" ht="15.75" x14ac:dyDescent="0.25">
      <c r="A112" s="17" t="s">
        <v>255</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304</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244</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305</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306</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307</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302</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308</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301</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309</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2025-04-22T08:56:12Z</cp:lastPrinted>
  <dcterms:created xsi:type="dcterms:W3CDTF">2014-09-22T09:37:08Z</dcterms:created>
  <dcterms:modified xsi:type="dcterms:W3CDTF">2025-07-29T11:18:47Z</dcterms:modified>
</cp:coreProperties>
</file>