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4 квартал, год" sheetId="3" r:id="rId1"/>
    <sheet name="Лист1" sheetId="1" r:id="rId2"/>
    <sheet name="Лист2" sheetId="2" r:id="rId3"/>
  </sheets>
  <calcPr calcId="125725"/>
</workbook>
</file>

<file path=xl/calcChain.xml><?xml version="1.0" encoding="utf-8"?>
<calcChain xmlns="http://schemas.openxmlformats.org/spreadsheetml/2006/main">
  <c r="L27" i="3"/>
  <c r="G8" l="1"/>
  <c r="G9"/>
  <c r="G10"/>
  <c r="G11"/>
  <c r="G12"/>
  <c r="G13"/>
  <c r="G14"/>
  <c r="G15"/>
  <c r="G16"/>
  <c r="G17"/>
  <c r="G18"/>
  <c r="G19"/>
  <c r="G20"/>
  <c r="G21"/>
  <c r="G23"/>
  <c r="G24"/>
  <c r="G25"/>
  <c r="G26"/>
  <c r="G27"/>
  <c r="G28"/>
  <c r="G29"/>
  <c r="G30"/>
  <c r="G31"/>
  <c r="G32"/>
  <c r="G33"/>
  <c r="G34"/>
  <c r="G35"/>
  <c r="G36"/>
  <c r="G37"/>
  <c r="G38"/>
  <c r="G39"/>
  <c r="G41"/>
  <c r="G42"/>
  <c r="G43"/>
  <c r="G44"/>
  <c r="G45"/>
  <c r="G46"/>
  <c r="G47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I8"/>
  <c r="I9"/>
  <c r="I10"/>
  <c r="I11"/>
  <c r="I12"/>
  <c r="I13"/>
  <c r="I14"/>
  <c r="I15"/>
  <c r="I16"/>
  <c r="I17"/>
  <c r="I18"/>
  <c r="I19"/>
  <c r="I20"/>
  <c r="I21"/>
  <c r="I23"/>
  <c r="I24"/>
  <c r="I25"/>
  <c r="I26"/>
  <c r="I27"/>
  <c r="I28"/>
  <c r="I29"/>
  <c r="I30"/>
  <c r="I31"/>
  <c r="I32"/>
  <c r="I33"/>
  <c r="I34"/>
  <c r="I35"/>
  <c r="I36"/>
  <c r="I37"/>
  <c r="I38"/>
  <c r="I39"/>
  <c r="I41"/>
  <c r="I42"/>
  <c r="I43"/>
  <c r="I44"/>
  <c r="I45"/>
  <c r="I46"/>
  <c r="I47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G7"/>
  <c r="I7"/>
  <c r="K9"/>
  <c r="K10"/>
  <c r="K12"/>
  <c r="K23"/>
  <c r="K24"/>
  <c r="K25"/>
  <c r="K29"/>
  <c r="K32"/>
  <c r="K33"/>
  <c r="K36"/>
  <c r="K38"/>
  <c r="K50"/>
  <c r="K58"/>
  <c r="K66"/>
  <c r="K70"/>
  <c r="L9"/>
  <c r="M9"/>
  <c r="L10"/>
  <c r="M10" s="1"/>
  <c r="L12"/>
  <c r="M12" s="1"/>
  <c r="L23"/>
  <c r="M23" s="1"/>
  <c r="L24"/>
  <c r="M24" s="1"/>
  <c r="L25"/>
  <c r="M25" s="1"/>
  <c r="L32"/>
  <c r="M32" s="1"/>
  <c r="L33"/>
  <c r="M33" s="1"/>
  <c r="L36"/>
  <c r="M36" s="1"/>
  <c r="L50"/>
  <c r="M50" s="1"/>
  <c r="L58"/>
  <c r="M58" s="1"/>
  <c r="L60"/>
  <c r="M60" s="1"/>
  <c r="L66"/>
  <c r="M66" s="1"/>
  <c r="L70"/>
  <c r="M70" s="1"/>
  <c r="J8"/>
  <c r="K8" s="1"/>
  <c r="K11"/>
  <c r="K13"/>
  <c r="J14"/>
  <c r="K14" s="1"/>
  <c r="K15"/>
  <c r="L16"/>
  <c r="M16" s="1"/>
  <c r="K17"/>
  <c r="L18"/>
  <c r="M18" s="1"/>
  <c r="K19"/>
  <c r="L20"/>
  <c r="M20" s="1"/>
  <c r="K21"/>
  <c r="K26"/>
  <c r="K27"/>
  <c r="K28"/>
  <c r="L29"/>
  <c r="M29" s="1"/>
  <c r="K30"/>
  <c r="K31"/>
  <c r="J34"/>
  <c r="K34" s="1"/>
  <c r="L35"/>
  <c r="M35" s="1"/>
  <c r="K37"/>
  <c r="L38"/>
  <c r="M38" s="1"/>
  <c r="K39"/>
  <c r="K41"/>
  <c r="J42"/>
  <c r="L42" s="1"/>
  <c r="M42" s="1"/>
  <c r="L43"/>
  <c r="M43" s="1"/>
  <c r="J44"/>
  <c r="K44" s="1"/>
  <c r="J45"/>
  <c r="K45" s="1"/>
  <c r="J46"/>
  <c r="K46" s="1"/>
  <c r="K47"/>
  <c r="J49"/>
  <c r="K49" s="1"/>
  <c r="K51"/>
  <c r="K52"/>
  <c r="K53"/>
  <c r="K54"/>
  <c r="K55"/>
  <c r="K56"/>
  <c r="K57"/>
  <c r="K59"/>
  <c r="K60"/>
  <c r="K61"/>
  <c r="K62"/>
  <c r="K63"/>
  <c r="J64"/>
  <c r="K64" s="1"/>
  <c r="K65"/>
  <c r="K67"/>
  <c r="J68"/>
  <c r="K68" s="1"/>
  <c r="J69"/>
  <c r="K69" s="1"/>
  <c r="K71"/>
  <c r="K72"/>
  <c r="K73"/>
  <c r="J7"/>
  <c r="L7" s="1"/>
  <c r="M7" s="1"/>
  <c r="K7" l="1"/>
  <c r="L14"/>
  <c r="M14" s="1"/>
  <c r="L72"/>
  <c r="M72" s="1"/>
  <c r="L68"/>
  <c r="M68" s="1"/>
  <c r="L64"/>
  <c r="M64" s="1"/>
  <c r="L62"/>
  <c r="M62" s="1"/>
  <c r="L56"/>
  <c r="M56" s="1"/>
  <c r="L54"/>
  <c r="M54" s="1"/>
  <c r="L52"/>
  <c r="M52" s="1"/>
  <c r="L46"/>
  <c r="M46" s="1"/>
  <c r="L73"/>
  <c r="M73" s="1"/>
  <c r="L71"/>
  <c r="M71" s="1"/>
  <c r="L69"/>
  <c r="M69" s="1"/>
  <c r="L67"/>
  <c r="M67" s="1"/>
  <c r="L65"/>
  <c r="M65" s="1"/>
  <c r="L63"/>
  <c r="M63" s="1"/>
  <c r="L61"/>
  <c r="M61" s="1"/>
  <c r="L59"/>
  <c r="M59" s="1"/>
  <c r="L57"/>
  <c r="M57" s="1"/>
  <c r="L55"/>
  <c r="M55" s="1"/>
  <c r="L53"/>
  <c r="M53" s="1"/>
  <c r="L51"/>
  <c r="M51" s="1"/>
  <c r="L49"/>
  <c r="M49" s="1"/>
  <c r="L47"/>
  <c r="M47" s="1"/>
  <c r="L8"/>
  <c r="M8" s="1"/>
  <c r="L45"/>
  <c r="M45" s="1"/>
  <c r="L44"/>
  <c r="M44" s="1"/>
  <c r="K43"/>
  <c r="K42"/>
  <c r="L41"/>
  <c r="M41" s="1"/>
  <c r="L39"/>
  <c r="M39" s="1"/>
  <c r="L37"/>
  <c r="M37" s="1"/>
  <c r="K35"/>
  <c r="L34"/>
  <c r="M34" s="1"/>
  <c r="L31"/>
  <c r="M31" s="1"/>
  <c r="L30"/>
  <c r="M30" s="1"/>
  <c r="L28"/>
  <c r="M28" s="1"/>
  <c r="M27"/>
  <c r="L26"/>
  <c r="M26" s="1"/>
  <c r="L21"/>
  <c r="M21" s="1"/>
  <c r="K20"/>
  <c r="L19"/>
  <c r="M19" s="1"/>
  <c r="K18"/>
  <c r="L17"/>
  <c r="M17" s="1"/>
  <c r="K16"/>
  <c r="L15"/>
  <c r="M15" s="1"/>
  <c r="L13"/>
  <c r="M13" s="1"/>
  <c r="L11"/>
  <c r="M11" s="1"/>
  <c r="G68" i="1"/>
  <c r="H68"/>
  <c r="F68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3"/>
  <c r="K68" l="1"/>
  <c r="E68" l="1"/>
  <c r="J43"/>
  <c r="J44"/>
  <c r="J45"/>
  <c r="J46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35"/>
  <c r="J36"/>
  <c r="J37"/>
  <c r="J38"/>
  <c r="J39"/>
  <c r="J40"/>
  <c r="J41"/>
  <c r="J42"/>
  <c r="J18"/>
  <c r="J19"/>
  <c r="J20"/>
  <c r="J21"/>
  <c r="J22"/>
  <c r="J23"/>
  <c r="J24"/>
  <c r="J25"/>
  <c r="J26"/>
  <c r="J27"/>
  <c r="J28"/>
  <c r="J29"/>
  <c r="J30"/>
  <c r="J31"/>
  <c r="J32"/>
  <c r="J33"/>
  <c r="J34"/>
  <c r="J4"/>
  <c r="J5"/>
  <c r="J6"/>
  <c r="J7"/>
  <c r="J8"/>
  <c r="J9"/>
  <c r="J10"/>
  <c r="J11"/>
  <c r="J12"/>
  <c r="J13"/>
  <c r="J14"/>
  <c r="J15"/>
  <c r="J16"/>
  <c r="J17"/>
  <c r="J3"/>
  <c r="J47" l="1"/>
</calcChain>
</file>

<file path=xl/sharedStrings.xml><?xml version="1.0" encoding="utf-8"?>
<sst xmlns="http://schemas.openxmlformats.org/spreadsheetml/2006/main" count="322" uniqueCount="96">
  <si>
    <t>Наименование ГУЗ</t>
  </si>
  <si>
    <t>Количество  штатных единиц</t>
  </si>
  <si>
    <t>Количество трудовых книжек</t>
  </si>
  <si>
    <t>% (от количества трудовых книжек)</t>
  </si>
  <si>
    <t>ЛИПЕЦК</t>
  </si>
  <si>
    <t>ГАУЗ "Липецкая городская стоматологическая поликлиника №1"</t>
  </si>
  <si>
    <t>ГАУЗ "Липецкая городская стоматологическая поликлиника №2"</t>
  </si>
  <si>
    <t>ГУЗ «Липецкая городская больница №3 «Свободный сокол»</t>
  </si>
  <si>
    <t>ГУЗ "Липецкая городская больница №4 "Липецк-Мед"</t>
  </si>
  <si>
    <t>ГУЗ "Липецкая городская больница №6 им. В. В. Макущенко"</t>
  </si>
  <si>
    <t>ГУЗ "Липецкая городская больница скорой медицинской помощи №1"</t>
  </si>
  <si>
    <t>ГУЗ "Липецкая городская детская больница № 1"</t>
  </si>
  <si>
    <t>ГУЗ "Липецкая городская детская стоматологическая поликлиника"</t>
  </si>
  <si>
    <t>ГУЗ "Липецкая городская поликлиника № 1"</t>
  </si>
  <si>
    <t>ГУЗ "Липецкая городская поликлиника № 2"</t>
  </si>
  <si>
    <t>ГУЗ "Липецкая городская поликлиника № 4"</t>
  </si>
  <si>
    <t>ГУЗ "Липецкая городская поликлиника № 5"</t>
  </si>
  <si>
    <t>ГУЗ "Липецкая городская поликлиника № 7"</t>
  </si>
  <si>
    <t>ГУЗ "Липецкая городская поликлиника № 9"</t>
  </si>
  <si>
    <t>ГУЗ "Липецкий городской родильный дом"</t>
  </si>
  <si>
    <t>ГУЗ "Грязинская межрайонная больница"</t>
  </si>
  <si>
    <t>ГУЗ "Данковская межрайонная больница"</t>
  </si>
  <si>
    <t>ГУЗ "Добринская межрайонная больница"</t>
  </si>
  <si>
    <t>ГУЗ "Добровская районная больница"</t>
  </si>
  <si>
    <t>ГУЗ "Долгоруковская районная больница"</t>
  </si>
  <si>
    <t> 341,25</t>
  </si>
  <si>
    <t>ГУЗ "Елецкая районная больница"</t>
  </si>
  <si>
    <t>ГУЗ "Задонская межрайонная больница"</t>
  </si>
  <si>
    <t>ГУЗ "Измалковская районная больница"</t>
  </si>
  <si>
    <t>ГУЗ "Краснинская районная больница"</t>
  </si>
  <si>
    <t>ГУЗ "Лебедянская межрайонная больница"</t>
  </si>
  <si>
    <t>ГУЗ "Лев-Толстовская районная больница"</t>
  </si>
  <si>
    <t>ГУЗ "Липецкая районная больница"</t>
  </si>
  <si>
    <t>ГУЗ "Становлянская районная больница"</t>
  </si>
  <si>
    <t>ГУЗ "Тербунская межрайонная больница"</t>
  </si>
  <si>
    <t>ГУЗ "Усманская межрайонная больница"</t>
  </si>
  <si>
    <t>ГУЗ "Хлевенская районная больница"</t>
  </si>
  <si>
    <t>ГУЗ "Чаплыгинская районная больница"</t>
  </si>
  <si>
    <t>ГАУЗ "Елецкая стоматологическая поликлиника"</t>
  </si>
  <si>
    <t>ГУЗ "Елецкая городская больница №1 им. Н.А.Семашко"</t>
  </si>
  <si>
    <t>ГУЗ "Елецкая городская больница №2"</t>
  </si>
  <si>
    <t>ГУЗ "Елецкая городская детская больница"</t>
  </si>
  <si>
    <t>ГУЗ "Елецкий врачебно-физкультурный диспансер"</t>
  </si>
  <si>
    <t>ГУЗ "Елецкий наркологический диспансер"</t>
  </si>
  <si>
    <t>ОКУ "Елецкий психоневрологический диспансер"</t>
  </si>
  <si>
    <t>ОКУ "Елецкий специализированный Дом ребенка"</t>
  </si>
  <si>
    <t>ГСКУ Областной детский санаторий "Мечта"</t>
  </si>
  <si>
    <t>ГУЗ "Детская областная больница медицинской реабилитации"</t>
  </si>
  <si>
    <t>ГУЗ "Липецкая областная клиническая больница"</t>
  </si>
  <si>
    <t>ГУЗ "Липецкая областная клиническая инфекционная больница"</t>
  </si>
  <si>
    <t>ГУЗ " Липецкая областная станция переливания крови"</t>
  </si>
  <si>
    <t>ГУЗ "Липецкая областная станция скорой медицинской помощи"</t>
  </si>
  <si>
    <t>ГУЗ "Липецкий областной онкологический диспансер"</t>
  </si>
  <si>
    <t>ГУЗ "Липецкий областной перинатальный центр"</t>
  </si>
  <si>
    <t>ГУЗ "Липецкий областной противотуберкулезный диспансер" (ГУЗ "ЛОПТД")</t>
  </si>
  <si>
    <t>ГУЗ "Липецкий областной центр по профилактике и борьбе со СПИД и инфекционными заболеваниями"</t>
  </si>
  <si>
    <t>ГУЗ "Липецкое областное бюро судебно-медицинской экспертизы"</t>
  </si>
  <si>
    <t>ГУЗ "Областная больница №2"</t>
  </si>
  <si>
    <t>ГУЗ "Областная детская больница"</t>
  </si>
  <si>
    <t>ГУЗ "Областная стоматологическая поликлиника - стоматологический центр"</t>
  </si>
  <si>
    <t>ГУЗ "Областной врачебно-физкультурный диспансер"</t>
  </si>
  <si>
    <t>ГУЗ "Областной кожно-венерологический диспансер"</t>
  </si>
  <si>
    <t>ГУЗ "Областной наркологический диспансер"</t>
  </si>
  <si>
    <t>ГУЗОТ "Медицинский информационно-аналитический центр"</t>
  </si>
  <si>
    <t>ГУЗОТ "Областной центр мобилизационных резервов "Резерв"</t>
  </si>
  <si>
    <t>ГУЗОТ "Центр медицинской профилактики"</t>
  </si>
  <si>
    <t>ГУ "Областная научная медицинская библиотека"</t>
  </si>
  <si>
    <t>ОГУ "Центр контроля качества и сертификации лекарственных средств"</t>
  </si>
  <si>
    <t>ОКУ "Липецкая областная психоневрологическая больница"</t>
  </si>
  <si>
    <t>ОКУ Областной противотуберкулезный санаторий "Лесная сказка"</t>
  </si>
  <si>
    <t>ОКУ "Усманский детский противотуберкулезный санаторий"</t>
  </si>
  <si>
    <t>ИТОГО</t>
  </si>
  <si>
    <t>%</t>
  </si>
  <si>
    <t>Кол-во зарегистрированных (всего)</t>
  </si>
  <si>
    <t>Количество зарегистрированных в ЕСИА   за  1 кв. 2016 года</t>
  </si>
  <si>
    <t>ВСЕГО</t>
  </si>
  <si>
    <t>Количество зарегистрированных в ЕСИА   за  2 кв. 2016 года</t>
  </si>
  <si>
    <t>Количество зарегистрированных в ЕСИА   за  1 квартал 2016г.</t>
  </si>
  <si>
    <t>Количество зарегистрированных в ЕСИА   за  2 квартал 2016г.</t>
  </si>
  <si>
    <t>Количество зарегистрированных в ЕСИА   за  3 квартал 2016г.</t>
  </si>
  <si>
    <t> 300</t>
  </si>
  <si>
    <t xml:space="preserve"> 50 </t>
  </si>
  <si>
    <t>Количество зарегистрированных в ЕСИА   за  3 кв. 2016 года</t>
  </si>
  <si>
    <t>Количество зарегистрированных в ЕСИА   за  2015 год</t>
  </si>
  <si>
    <t>Количество зарегистрированных в ЕСИА   за  4 кв. 2016 года</t>
  </si>
  <si>
    <t>О выполнении  пункта 8  Плана  мероприятий управления здравоохранения области по достижению показателя, закрепленного в пункте 1 «в» Указа Президента Российской Федерации от 07.05.2012 г. № 601 «Об основных направлениях совершенствования системы государственного управления»  от 12.10.2015г.</t>
  </si>
  <si>
    <t>Количество  штатных единиц</t>
  </si>
  <si>
    <t>Количество зарегистрированных в ЕСИА   за  1 квартал 2016г.</t>
  </si>
  <si>
    <t>Количество зарегистрированных в ЕСИА   за  2 квартал 2016г.</t>
  </si>
  <si>
    <t>Количество зарегистрированных в ЕСИА   за  3 квартал 2016г.</t>
  </si>
  <si>
    <t>ЦРБ</t>
  </si>
  <si>
    <t>ЕЛЕЦ</t>
  </si>
  <si>
    <t>ОБЛАСТНЫЕ</t>
  </si>
  <si>
    <t>Количество зарегистрированных в ЕСИА   за  4 квартал 2016г.</t>
  </si>
  <si>
    <t>IV квартал 2016 года</t>
  </si>
  <si>
    <t>Количество зарегистрированных в ЕСИА   за   2016г.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</si>
</sst>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8"/>
      <color theme="1"/>
      <name val="Calibri"/>
      <family val="2"/>
      <scheme val="minor"/>
    </font>
    <font>
      <sz val="8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0" fillId="0" borderId="0" xfId="0" applyNumberFormat="1"/>
    <xf numFmtId="164" fontId="1" fillId="8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0" fillId="7" borderId="0" xfId="0" applyFill="1"/>
    <xf numFmtId="2" fontId="1" fillId="7" borderId="2" xfId="0" applyNumberFormat="1" applyFont="1" applyFill="1" applyBorder="1" applyAlignment="1">
      <alignment horizontal="center" vertical="center"/>
    </xf>
    <xf numFmtId="2" fontId="1" fillId="7" borderId="2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7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0" fontId="0" fillId="0" borderId="3" xfId="0" applyBorder="1"/>
    <xf numFmtId="164" fontId="0" fillId="0" borderId="3" xfId="0" applyNumberFormat="1" applyBorder="1"/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7" borderId="3" xfId="0" applyFill="1" applyBorder="1"/>
    <xf numFmtId="164" fontId="0" fillId="7" borderId="3" xfId="0" applyNumberFormat="1" applyFill="1" applyBorder="1"/>
    <xf numFmtId="2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64" fontId="0" fillId="8" borderId="3" xfId="0" applyNumberFormat="1" applyFill="1" applyBorder="1"/>
    <xf numFmtId="2" fontId="0" fillId="8" borderId="0" xfId="0" applyNumberFormat="1" applyFill="1"/>
    <xf numFmtId="2" fontId="4" fillId="9" borderId="3" xfId="0" applyNumberFormat="1" applyFont="1" applyFill="1" applyBorder="1"/>
    <xf numFmtId="0" fontId="0" fillId="7" borderId="3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0" xfId="0" applyFill="1"/>
    <xf numFmtId="1" fontId="1" fillId="4" borderId="7" xfId="0" applyNumberFormat="1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0" fillId="7" borderId="3" xfId="0" applyNumberFormat="1" applyFill="1" applyBorder="1"/>
    <xf numFmtId="1" fontId="0" fillId="7" borderId="3" xfId="0" applyNumberForma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1" fontId="0" fillId="7" borderId="0" xfId="0" applyNumberFormat="1" applyFill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1" fontId="8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164" fontId="8" fillId="0" borderId="12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8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Alignment="1"/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4"/>
  <sheetViews>
    <sheetView tabSelected="1" topLeftCell="A67" workbookViewId="0">
      <selection activeCell="A2" sqref="A2:M4"/>
    </sheetView>
  </sheetViews>
  <sheetFormatPr defaultRowHeight="15"/>
  <cols>
    <col min="1" max="1" width="30.5703125" customWidth="1"/>
    <col min="2" max="2" width="6.85546875" customWidth="1"/>
    <col min="3" max="3" width="7.28515625" style="71" customWidth="1"/>
    <col min="4" max="4" width="7.140625" customWidth="1"/>
    <col min="5" max="5" width="9" customWidth="1"/>
    <col min="6" max="6" width="7.28515625" customWidth="1"/>
    <col min="7" max="7" width="8.140625" style="19" customWidth="1"/>
    <col min="8" max="8" width="7" customWidth="1"/>
    <col min="9" max="9" width="9.140625" style="19" customWidth="1"/>
    <col min="10" max="10" width="9.140625" style="73"/>
    <col min="11" max="11" width="8.5703125" style="19" customWidth="1"/>
    <col min="12" max="12" width="9.140625" style="73"/>
    <col min="13" max="13" width="9.140625" style="74"/>
  </cols>
  <sheetData>
    <row r="1" spans="1:13" ht="162.75" customHeight="1">
      <c r="A1" s="98" t="s">
        <v>85</v>
      </c>
      <c r="B1" s="99"/>
      <c r="C1" s="99"/>
      <c r="D1" s="99"/>
      <c r="E1" s="99"/>
      <c r="F1" s="99"/>
      <c r="G1" s="99"/>
      <c r="H1" s="99"/>
      <c r="I1" s="99"/>
      <c r="J1" s="100"/>
      <c r="K1" s="100"/>
      <c r="L1" s="101"/>
      <c r="M1" s="102"/>
    </row>
    <row r="2" spans="1:13">
      <c r="A2" s="75" t="s">
        <v>94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23.25" customHeight="1">
      <c r="A3" s="104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ht="101.25">
      <c r="A5" s="76" t="s">
        <v>0</v>
      </c>
      <c r="B5" s="77" t="s">
        <v>86</v>
      </c>
      <c r="C5" s="78" t="s">
        <v>2</v>
      </c>
      <c r="D5" s="79" t="s">
        <v>87</v>
      </c>
      <c r="E5" s="77" t="s">
        <v>3</v>
      </c>
      <c r="F5" s="79" t="s">
        <v>88</v>
      </c>
      <c r="G5" s="80" t="s">
        <v>3</v>
      </c>
      <c r="H5" s="79" t="s">
        <v>89</v>
      </c>
      <c r="I5" s="80" t="s">
        <v>3</v>
      </c>
      <c r="J5" s="79" t="s">
        <v>93</v>
      </c>
      <c r="K5" s="80" t="s">
        <v>3</v>
      </c>
      <c r="L5" s="79" t="s">
        <v>95</v>
      </c>
      <c r="M5" s="80" t="s">
        <v>3</v>
      </c>
    </row>
    <row r="6" spans="1:13">
      <c r="A6" s="81" t="s">
        <v>4</v>
      </c>
      <c r="B6" s="81"/>
      <c r="C6" s="82"/>
      <c r="D6" s="81"/>
      <c r="E6" s="81"/>
      <c r="F6" s="83"/>
      <c r="G6" s="84"/>
      <c r="H6" s="83"/>
      <c r="I6" s="84"/>
      <c r="J6" s="85"/>
      <c r="K6" s="86"/>
      <c r="L6" s="85"/>
      <c r="M6" s="87"/>
    </row>
    <row r="7" spans="1:13" ht="22.5">
      <c r="A7" s="88" t="s">
        <v>5</v>
      </c>
      <c r="B7" s="89">
        <v>271.25</v>
      </c>
      <c r="C7" s="90">
        <v>186</v>
      </c>
      <c r="D7" s="89">
        <v>168</v>
      </c>
      <c r="E7" s="89">
        <v>94.4</v>
      </c>
      <c r="F7" s="91">
        <v>2</v>
      </c>
      <c r="G7" s="92">
        <f>F7/C7*100</f>
        <v>1.0752688172043012</v>
      </c>
      <c r="H7" s="91">
        <v>10</v>
      </c>
      <c r="I7" s="92">
        <f>H7/C7*100</f>
        <v>5.376344086021505</v>
      </c>
      <c r="J7" s="89">
        <f>C7-D7-F7-H7</f>
        <v>6</v>
      </c>
      <c r="K7" s="93">
        <f>J7/C7*100</f>
        <v>3.225806451612903</v>
      </c>
      <c r="L7" s="89">
        <f>D7+F7+H7+J7</f>
        <v>186</v>
      </c>
      <c r="M7" s="94">
        <f>L7/C7*100</f>
        <v>100</v>
      </c>
    </row>
    <row r="8" spans="1:13" ht="22.5">
      <c r="A8" s="88" t="s">
        <v>6</v>
      </c>
      <c r="B8" s="91">
        <v>208.25</v>
      </c>
      <c r="C8" s="95">
        <v>203</v>
      </c>
      <c r="D8" s="91">
        <v>203</v>
      </c>
      <c r="E8" s="89">
        <v>100</v>
      </c>
      <c r="F8" s="91">
        <v>0</v>
      </c>
      <c r="G8" s="92">
        <f t="shared" ref="G8:G70" si="0">F8/C8*100</f>
        <v>0</v>
      </c>
      <c r="H8" s="91">
        <v>0</v>
      </c>
      <c r="I8" s="92">
        <f t="shared" ref="I8:I70" si="1">H8/C8*100</f>
        <v>0</v>
      </c>
      <c r="J8" s="89">
        <f t="shared" ref="J8:J69" si="2">C8-D8-F8-H8</f>
        <v>0</v>
      </c>
      <c r="K8" s="93">
        <f t="shared" ref="K8:K70" si="3">J8/C8*100</f>
        <v>0</v>
      </c>
      <c r="L8" s="89">
        <f t="shared" ref="L8:L70" si="4">D8+F8+H8+J8</f>
        <v>203</v>
      </c>
      <c r="M8" s="94">
        <f t="shared" ref="M8:M70" si="5">L8/C8*100</f>
        <v>100</v>
      </c>
    </row>
    <row r="9" spans="1:13" ht="22.5">
      <c r="A9" s="96" t="s">
        <v>7</v>
      </c>
      <c r="B9" s="91">
        <v>1430.5</v>
      </c>
      <c r="C9" s="95">
        <v>910</v>
      </c>
      <c r="D9" s="91">
        <v>163</v>
      </c>
      <c r="E9" s="89">
        <v>18.3</v>
      </c>
      <c r="F9" s="91">
        <v>162</v>
      </c>
      <c r="G9" s="92">
        <f t="shared" si="0"/>
        <v>17.802197802197803</v>
      </c>
      <c r="H9" s="91">
        <v>9</v>
      </c>
      <c r="I9" s="92">
        <f t="shared" si="1"/>
        <v>0.98901098901098894</v>
      </c>
      <c r="J9" s="89">
        <v>76</v>
      </c>
      <c r="K9" s="93">
        <f t="shared" si="3"/>
        <v>8.3516483516483504</v>
      </c>
      <c r="L9" s="89">
        <f t="shared" si="4"/>
        <v>410</v>
      </c>
      <c r="M9" s="94">
        <f t="shared" si="5"/>
        <v>45.054945054945058</v>
      </c>
    </row>
    <row r="10" spans="1:13" ht="22.5">
      <c r="A10" s="96" t="s">
        <v>8</v>
      </c>
      <c r="B10" s="91">
        <v>1730.5</v>
      </c>
      <c r="C10" s="95">
        <v>1260</v>
      </c>
      <c r="D10" s="91">
        <v>952</v>
      </c>
      <c r="E10" s="89">
        <v>78.3</v>
      </c>
      <c r="F10" s="91">
        <v>143</v>
      </c>
      <c r="G10" s="92">
        <f t="shared" si="0"/>
        <v>11.34920634920635</v>
      </c>
      <c r="H10" s="91">
        <v>67</v>
      </c>
      <c r="I10" s="92">
        <f t="shared" si="1"/>
        <v>5.3174603174603172</v>
      </c>
      <c r="J10" s="89">
        <v>40</v>
      </c>
      <c r="K10" s="93">
        <f t="shared" si="3"/>
        <v>3.1746031746031744</v>
      </c>
      <c r="L10" s="89">
        <f t="shared" si="4"/>
        <v>1202</v>
      </c>
      <c r="M10" s="94">
        <f t="shared" si="5"/>
        <v>95.396825396825406</v>
      </c>
    </row>
    <row r="11" spans="1:13" ht="22.5">
      <c r="A11" s="96" t="s">
        <v>9</v>
      </c>
      <c r="B11" s="89">
        <v>291.5</v>
      </c>
      <c r="C11" s="90">
        <v>149</v>
      </c>
      <c r="D11" s="89">
        <v>40</v>
      </c>
      <c r="E11" s="89">
        <v>27.6</v>
      </c>
      <c r="F11" s="91">
        <v>1</v>
      </c>
      <c r="G11" s="92">
        <f t="shared" si="0"/>
        <v>0.67114093959731547</v>
      </c>
      <c r="H11" s="91">
        <v>22</v>
      </c>
      <c r="I11" s="92">
        <f t="shared" si="1"/>
        <v>14.76510067114094</v>
      </c>
      <c r="J11" s="89">
        <v>41</v>
      </c>
      <c r="K11" s="93">
        <f t="shared" si="3"/>
        <v>27.516778523489933</v>
      </c>
      <c r="L11" s="89">
        <f t="shared" si="4"/>
        <v>104</v>
      </c>
      <c r="M11" s="94">
        <f t="shared" si="5"/>
        <v>69.798657718120808</v>
      </c>
    </row>
    <row r="12" spans="1:13" ht="22.5">
      <c r="A12" s="96" t="s">
        <v>10</v>
      </c>
      <c r="B12" s="91">
        <v>1869.5</v>
      </c>
      <c r="C12" s="95">
        <v>1208</v>
      </c>
      <c r="D12" s="91">
        <v>795</v>
      </c>
      <c r="E12" s="89">
        <v>66</v>
      </c>
      <c r="F12" s="91">
        <v>228</v>
      </c>
      <c r="G12" s="92">
        <f t="shared" si="0"/>
        <v>18.874172185430464</v>
      </c>
      <c r="H12" s="91">
        <v>51</v>
      </c>
      <c r="I12" s="92">
        <f t="shared" si="1"/>
        <v>4.2218543046357615</v>
      </c>
      <c r="J12" s="89">
        <v>66</v>
      </c>
      <c r="K12" s="93">
        <f t="shared" si="3"/>
        <v>5.4635761589403975</v>
      </c>
      <c r="L12" s="89">
        <f t="shared" si="4"/>
        <v>1140</v>
      </c>
      <c r="M12" s="94">
        <f t="shared" si="5"/>
        <v>94.370860927152322</v>
      </c>
    </row>
    <row r="13" spans="1:13" ht="22.5">
      <c r="A13" s="96" t="s">
        <v>11</v>
      </c>
      <c r="B13" s="91">
        <v>1496.5</v>
      </c>
      <c r="C13" s="95">
        <v>1010</v>
      </c>
      <c r="D13" s="91">
        <v>188</v>
      </c>
      <c r="E13" s="89">
        <v>20.8</v>
      </c>
      <c r="F13" s="91">
        <v>418</v>
      </c>
      <c r="G13" s="92">
        <f t="shared" si="0"/>
        <v>41.386138613861384</v>
      </c>
      <c r="H13" s="91">
        <v>17</v>
      </c>
      <c r="I13" s="92">
        <f t="shared" si="1"/>
        <v>1.6831683168316833</v>
      </c>
      <c r="J13" s="89">
        <v>136</v>
      </c>
      <c r="K13" s="93">
        <f t="shared" si="3"/>
        <v>13.465346534653467</v>
      </c>
      <c r="L13" s="89">
        <f t="shared" si="4"/>
        <v>759</v>
      </c>
      <c r="M13" s="94">
        <f t="shared" si="5"/>
        <v>75.148514851485146</v>
      </c>
    </row>
    <row r="14" spans="1:13" ht="22.5">
      <c r="A14" s="96" t="s">
        <v>12</v>
      </c>
      <c r="B14" s="91">
        <v>175</v>
      </c>
      <c r="C14" s="95">
        <v>121</v>
      </c>
      <c r="D14" s="91">
        <v>28</v>
      </c>
      <c r="E14" s="89">
        <v>23.1</v>
      </c>
      <c r="F14" s="91">
        <v>68</v>
      </c>
      <c r="G14" s="92">
        <f t="shared" si="0"/>
        <v>56.198347107438018</v>
      </c>
      <c r="H14" s="91">
        <v>5</v>
      </c>
      <c r="I14" s="92">
        <f t="shared" si="1"/>
        <v>4.1322314049586781</v>
      </c>
      <c r="J14" s="89">
        <f t="shared" si="2"/>
        <v>20</v>
      </c>
      <c r="K14" s="93">
        <f t="shared" si="3"/>
        <v>16.528925619834713</v>
      </c>
      <c r="L14" s="89">
        <f t="shared" si="4"/>
        <v>121</v>
      </c>
      <c r="M14" s="94">
        <f t="shared" si="5"/>
        <v>100</v>
      </c>
    </row>
    <row r="15" spans="1:13" ht="22.5">
      <c r="A15" s="96" t="s">
        <v>13</v>
      </c>
      <c r="B15" s="91">
        <v>436.25</v>
      </c>
      <c r="C15" s="95">
        <v>340</v>
      </c>
      <c r="D15" s="91">
        <v>120</v>
      </c>
      <c r="E15" s="89">
        <v>34.5</v>
      </c>
      <c r="F15" s="91">
        <v>118</v>
      </c>
      <c r="G15" s="92">
        <f t="shared" si="0"/>
        <v>34.705882352941174</v>
      </c>
      <c r="H15" s="91">
        <v>0</v>
      </c>
      <c r="I15" s="92">
        <f t="shared" si="1"/>
        <v>0</v>
      </c>
      <c r="J15" s="89">
        <v>80</v>
      </c>
      <c r="K15" s="93">
        <f t="shared" si="3"/>
        <v>23.52941176470588</v>
      </c>
      <c r="L15" s="89">
        <f t="shared" si="4"/>
        <v>318</v>
      </c>
      <c r="M15" s="94">
        <f t="shared" si="5"/>
        <v>93.529411764705884</v>
      </c>
    </row>
    <row r="16" spans="1:13" ht="22.5">
      <c r="A16" s="96" t="s">
        <v>14</v>
      </c>
      <c r="B16" s="91">
        <v>531.5</v>
      </c>
      <c r="C16" s="95">
        <v>355</v>
      </c>
      <c r="D16" s="91">
        <v>323</v>
      </c>
      <c r="E16" s="89">
        <v>88.6</v>
      </c>
      <c r="F16" s="91">
        <v>18</v>
      </c>
      <c r="G16" s="92">
        <f t="shared" si="0"/>
        <v>5.070422535211268</v>
      </c>
      <c r="H16" s="91">
        <v>3</v>
      </c>
      <c r="I16" s="92">
        <f t="shared" si="1"/>
        <v>0.84507042253521114</v>
      </c>
      <c r="J16" s="89">
        <v>6</v>
      </c>
      <c r="K16" s="93">
        <f t="shared" si="3"/>
        <v>1.6901408450704223</v>
      </c>
      <c r="L16" s="89">
        <f t="shared" si="4"/>
        <v>350</v>
      </c>
      <c r="M16" s="94">
        <f t="shared" si="5"/>
        <v>98.591549295774655</v>
      </c>
    </row>
    <row r="17" spans="1:13" ht="22.5">
      <c r="A17" s="96" t="s">
        <v>15</v>
      </c>
      <c r="B17" s="91">
        <v>578</v>
      </c>
      <c r="C17" s="95">
        <v>384</v>
      </c>
      <c r="D17" s="91">
        <v>223</v>
      </c>
      <c r="E17" s="89">
        <v>57.6</v>
      </c>
      <c r="F17" s="91">
        <v>34</v>
      </c>
      <c r="G17" s="92">
        <f t="shared" si="0"/>
        <v>8.8541666666666679</v>
      </c>
      <c r="H17" s="91">
        <v>43</v>
      </c>
      <c r="I17" s="92">
        <f t="shared" si="1"/>
        <v>11.197916666666668</v>
      </c>
      <c r="J17" s="89">
        <v>50</v>
      </c>
      <c r="K17" s="93">
        <f t="shared" si="3"/>
        <v>13.020833333333334</v>
      </c>
      <c r="L17" s="89">
        <f t="shared" si="4"/>
        <v>350</v>
      </c>
      <c r="M17" s="94">
        <f t="shared" si="5"/>
        <v>91.145833333333343</v>
      </c>
    </row>
    <row r="18" spans="1:13" ht="22.5">
      <c r="A18" s="96" t="s">
        <v>16</v>
      </c>
      <c r="B18" s="89">
        <v>201.25</v>
      </c>
      <c r="C18" s="90">
        <v>159</v>
      </c>
      <c r="D18" s="89">
        <v>74</v>
      </c>
      <c r="E18" s="89">
        <v>45.7</v>
      </c>
      <c r="F18" s="91">
        <v>7</v>
      </c>
      <c r="G18" s="92">
        <f t="shared" si="0"/>
        <v>4.4025157232704402</v>
      </c>
      <c r="H18" s="91">
        <v>1</v>
      </c>
      <c r="I18" s="92">
        <f t="shared" si="1"/>
        <v>0.62893081761006298</v>
      </c>
      <c r="J18" s="89">
        <v>7</v>
      </c>
      <c r="K18" s="93">
        <f t="shared" si="3"/>
        <v>4.4025157232704402</v>
      </c>
      <c r="L18" s="89">
        <f t="shared" si="4"/>
        <v>89</v>
      </c>
      <c r="M18" s="94">
        <f t="shared" si="5"/>
        <v>55.974842767295598</v>
      </c>
    </row>
    <row r="19" spans="1:13" ht="22.5">
      <c r="A19" s="96" t="s">
        <v>17</v>
      </c>
      <c r="B19" s="91">
        <v>458.25</v>
      </c>
      <c r="C19" s="95">
        <v>311</v>
      </c>
      <c r="D19" s="91">
        <v>140</v>
      </c>
      <c r="E19" s="89">
        <v>46.1</v>
      </c>
      <c r="F19" s="91">
        <v>130</v>
      </c>
      <c r="G19" s="92">
        <f t="shared" si="0"/>
        <v>41.80064308681672</v>
      </c>
      <c r="H19" s="91">
        <v>9</v>
      </c>
      <c r="I19" s="92">
        <f t="shared" si="1"/>
        <v>2.8938906752411575</v>
      </c>
      <c r="J19" s="89">
        <v>11</v>
      </c>
      <c r="K19" s="93">
        <f t="shared" si="3"/>
        <v>3.536977491961415</v>
      </c>
      <c r="L19" s="89">
        <f t="shared" si="4"/>
        <v>290</v>
      </c>
      <c r="M19" s="94">
        <f t="shared" si="5"/>
        <v>93.247588424437296</v>
      </c>
    </row>
    <row r="20" spans="1:13" ht="22.5">
      <c r="A20" s="96" t="s">
        <v>18</v>
      </c>
      <c r="B20" s="91">
        <v>302.5</v>
      </c>
      <c r="C20" s="95">
        <v>191</v>
      </c>
      <c r="D20" s="91">
        <v>90</v>
      </c>
      <c r="E20" s="89">
        <v>46.2</v>
      </c>
      <c r="F20" s="91">
        <v>0</v>
      </c>
      <c r="G20" s="92">
        <f t="shared" si="0"/>
        <v>0</v>
      </c>
      <c r="H20" s="91">
        <v>2</v>
      </c>
      <c r="I20" s="92">
        <f t="shared" si="1"/>
        <v>1.0471204188481675</v>
      </c>
      <c r="J20" s="89">
        <v>6</v>
      </c>
      <c r="K20" s="93">
        <f t="shared" si="3"/>
        <v>3.1413612565445024</v>
      </c>
      <c r="L20" s="89">
        <f t="shared" si="4"/>
        <v>98</v>
      </c>
      <c r="M20" s="94">
        <f t="shared" si="5"/>
        <v>51.308900523560212</v>
      </c>
    </row>
    <row r="21" spans="1:13" ht="22.5">
      <c r="A21" s="96" t="s">
        <v>19</v>
      </c>
      <c r="B21" s="91">
        <v>407.75</v>
      </c>
      <c r="C21" s="95">
        <v>294</v>
      </c>
      <c r="D21" s="91">
        <v>220</v>
      </c>
      <c r="E21" s="89">
        <v>76.900000000000006</v>
      </c>
      <c r="F21" s="91">
        <v>53</v>
      </c>
      <c r="G21" s="92">
        <f t="shared" si="0"/>
        <v>18.027210884353742</v>
      </c>
      <c r="H21" s="91">
        <v>9</v>
      </c>
      <c r="I21" s="92">
        <f t="shared" si="1"/>
        <v>3.0612244897959182</v>
      </c>
      <c r="J21" s="89">
        <v>12</v>
      </c>
      <c r="K21" s="93">
        <f t="shared" si="3"/>
        <v>4.0816326530612246</v>
      </c>
      <c r="L21" s="89">
        <f t="shared" si="4"/>
        <v>294</v>
      </c>
      <c r="M21" s="94">
        <f t="shared" si="5"/>
        <v>100</v>
      </c>
    </row>
    <row r="22" spans="1:13">
      <c r="A22" s="88" t="s">
        <v>90</v>
      </c>
      <c r="B22" s="91"/>
      <c r="C22" s="95"/>
      <c r="D22" s="95"/>
      <c r="E22" s="89"/>
      <c r="F22" s="91"/>
      <c r="G22" s="92"/>
      <c r="H22" s="91"/>
      <c r="I22" s="92"/>
      <c r="J22" s="89"/>
      <c r="K22" s="93"/>
      <c r="L22" s="89"/>
      <c r="M22" s="94"/>
    </row>
    <row r="23" spans="1:13">
      <c r="A23" s="96" t="s">
        <v>20</v>
      </c>
      <c r="B23" s="89">
        <v>1053</v>
      </c>
      <c r="C23" s="90">
        <v>973</v>
      </c>
      <c r="D23" s="89">
        <v>627</v>
      </c>
      <c r="E23" s="89">
        <v>81.2</v>
      </c>
      <c r="F23" s="91">
        <v>29</v>
      </c>
      <c r="G23" s="92">
        <f t="shared" si="0"/>
        <v>2.9804727646454263</v>
      </c>
      <c r="H23" s="91">
        <v>33</v>
      </c>
      <c r="I23" s="92">
        <f t="shared" si="1"/>
        <v>3.3915724563206582</v>
      </c>
      <c r="J23" s="89">
        <v>87</v>
      </c>
      <c r="K23" s="93">
        <f t="shared" si="3"/>
        <v>8.9414182939362785</v>
      </c>
      <c r="L23" s="89">
        <f t="shared" si="4"/>
        <v>776</v>
      </c>
      <c r="M23" s="94">
        <f t="shared" si="5"/>
        <v>79.753340184994855</v>
      </c>
    </row>
    <row r="24" spans="1:13" ht="22.5">
      <c r="A24" s="96" t="s">
        <v>21</v>
      </c>
      <c r="B24" s="91">
        <v>756</v>
      </c>
      <c r="C24" s="95">
        <v>605</v>
      </c>
      <c r="D24" s="91">
        <v>198</v>
      </c>
      <c r="E24" s="89">
        <v>33.799999999999997</v>
      </c>
      <c r="F24" s="91">
        <v>60</v>
      </c>
      <c r="G24" s="92">
        <f t="shared" si="0"/>
        <v>9.9173553719008272</v>
      </c>
      <c r="H24" s="91">
        <v>10</v>
      </c>
      <c r="I24" s="92">
        <f t="shared" si="1"/>
        <v>1.6528925619834711</v>
      </c>
      <c r="J24" s="89">
        <v>23</v>
      </c>
      <c r="K24" s="93">
        <f t="shared" si="3"/>
        <v>3.8016528925619832</v>
      </c>
      <c r="L24" s="89">
        <f t="shared" si="4"/>
        <v>291</v>
      </c>
      <c r="M24" s="94">
        <f t="shared" si="5"/>
        <v>48.099173553719012</v>
      </c>
    </row>
    <row r="25" spans="1:13" ht="22.5">
      <c r="A25" s="96" t="s">
        <v>22</v>
      </c>
      <c r="B25" s="91">
        <v>746.75</v>
      </c>
      <c r="C25" s="95">
        <v>687</v>
      </c>
      <c r="D25" s="91">
        <v>182</v>
      </c>
      <c r="E25" s="89">
        <v>26</v>
      </c>
      <c r="F25" s="91">
        <v>194</v>
      </c>
      <c r="G25" s="92">
        <f t="shared" si="0"/>
        <v>28.238719068413392</v>
      </c>
      <c r="H25" s="91">
        <v>44</v>
      </c>
      <c r="I25" s="92">
        <f t="shared" si="1"/>
        <v>6.4046579330422126</v>
      </c>
      <c r="J25" s="89">
        <v>95</v>
      </c>
      <c r="K25" s="93">
        <f t="shared" si="3"/>
        <v>13.828238719068414</v>
      </c>
      <c r="L25" s="89">
        <f t="shared" si="4"/>
        <v>515</v>
      </c>
      <c r="M25" s="94">
        <f t="shared" si="5"/>
        <v>74.96360989810772</v>
      </c>
    </row>
    <row r="26" spans="1:13">
      <c r="A26" s="96" t="s">
        <v>23</v>
      </c>
      <c r="B26" s="89">
        <v>521</v>
      </c>
      <c r="C26" s="90">
        <v>363</v>
      </c>
      <c r="D26" s="89">
        <v>350</v>
      </c>
      <c r="E26" s="89">
        <v>100</v>
      </c>
      <c r="F26" s="91">
        <v>6</v>
      </c>
      <c r="G26" s="92">
        <f t="shared" si="0"/>
        <v>1.6528925619834711</v>
      </c>
      <c r="H26" s="91">
        <v>7</v>
      </c>
      <c r="I26" s="92">
        <f t="shared" si="1"/>
        <v>1.9283746556473829</v>
      </c>
      <c r="J26" s="89">
        <v>0</v>
      </c>
      <c r="K26" s="93">
        <f t="shared" si="3"/>
        <v>0</v>
      </c>
      <c r="L26" s="89">
        <f t="shared" si="4"/>
        <v>363</v>
      </c>
      <c r="M26" s="94">
        <f t="shared" si="5"/>
        <v>100</v>
      </c>
    </row>
    <row r="27" spans="1:13" ht="22.5">
      <c r="A27" s="96" t="s">
        <v>24</v>
      </c>
      <c r="B27" s="94" t="s">
        <v>25</v>
      </c>
      <c r="C27" s="90">
        <v>303</v>
      </c>
      <c r="D27" s="90">
        <v>50</v>
      </c>
      <c r="E27" s="90">
        <v>16.7</v>
      </c>
      <c r="F27" s="95">
        <v>40</v>
      </c>
      <c r="G27" s="95">
        <f t="shared" si="0"/>
        <v>13.201320132013199</v>
      </c>
      <c r="H27" s="95">
        <v>12</v>
      </c>
      <c r="I27" s="95">
        <f t="shared" si="1"/>
        <v>3.9603960396039604</v>
      </c>
      <c r="J27" s="90">
        <v>20</v>
      </c>
      <c r="K27" s="93">
        <f t="shared" si="3"/>
        <v>6.6006600660065997</v>
      </c>
      <c r="L27" s="90">
        <f t="shared" si="4"/>
        <v>122</v>
      </c>
      <c r="M27" s="94">
        <f t="shared" si="5"/>
        <v>40.264026402640262</v>
      </c>
    </row>
    <row r="28" spans="1:13">
      <c r="A28" s="96" t="s">
        <v>26</v>
      </c>
      <c r="B28" s="89">
        <v>526</v>
      </c>
      <c r="C28" s="90">
        <v>498</v>
      </c>
      <c r="D28" s="89">
        <v>15</v>
      </c>
      <c r="E28" s="89">
        <v>2.9</v>
      </c>
      <c r="F28" s="91">
        <v>220</v>
      </c>
      <c r="G28" s="92">
        <f t="shared" si="0"/>
        <v>44.176706827309239</v>
      </c>
      <c r="H28" s="91">
        <v>19</v>
      </c>
      <c r="I28" s="92">
        <f t="shared" si="1"/>
        <v>3.8152610441767072</v>
      </c>
      <c r="J28" s="89">
        <v>66</v>
      </c>
      <c r="K28" s="93">
        <f t="shared" si="3"/>
        <v>13.253012048192772</v>
      </c>
      <c r="L28" s="89">
        <f t="shared" si="4"/>
        <v>320</v>
      </c>
      <c r="M28" s="94">
        <f t="shared" si="5"/>
        <v>64.257028112449802</v>
      </c>
    </row>
    <row r="29" spans="1:13">
      <c r="A29" s="96" t="s">
        <v>27</v>
      </c>
      <c r="B29" s="91">
        <v>811</v>
      </c>
      <c r="C29" s="95">
        <v>636</v>
      </c>
      <c r="D29" s="91">
        <v>20</v>
      </c>
      <c r="E29" s="89">
        <v>3.1</v>
      </c>
      <c r="F29" s="91">
        <v>39</v>
      </c>
      <c r="G29" s="92">
        <f t="shared" si="0"/>
        <v>6.132075471698113</v>
      </c>
      <c r="H29" s="91">
        <v>10</v>
      </c>
      <c r="I29" s="92">
        <f t="shared" si="1"/>
        <v>1.5723270440251573</v>
      </c>
      <c r="J29" s="89">
        <v>11</v>
      </c>
      <c r="K29" s="93">
        <f t="shared" si="3"/>
        <v>1.729559748427673</v>
      </c>
      <c r="L29" s="89">
        <f t="shared" si="4"/>
        <v>80</v>
      </c>
      <c r="M29" s="94">
        <f t="shared" si="5"/>
        <v>12.578616352201259</v>
      </c>
    </row>
    <row r="30" spans="1:13">
      <c r="A30" s="96" t="s">
        <v>28</v>
      </c>
      <c r="B30" s="91">
        <v>358</v>
      </c>
      <c r="C30" s="90">
        <v>277</v>
      </c>
      <c r="D30" s="89">
        <v>171</v>
      </c>
      <c r="E30" s="89">
        <v>100</v>
      </c>
      <c r="F30" s="91">
        <v>0</v>
      </c>
      <c r="G30" s="92">
        <f t="shared" si="0"/>
        <v>0</v>
      </c>
      <c r="H30" s="91">
        <v>0</v>
      </c>
      <c r="I30" s="92">
        <f t="shared" si="1"/>
        <v>0</v>
      </c>
      <c r="J30" s="89">
        <v>0</v>
      </c>
      <c r="K30" s="93">
        <f t="shared" si="3"/>
        <v>0</v>
      </c>
      <c r="L30" s="89">
        <f t="shared" si="4"/>
        <v>171</v>
      </c>
      <c r="M30" s="94">
        <f t="shared" si="5"/>
        <v>61.73285198555957</v>
      </c>
    </row>
    <row r="31" spans="1:13">
      <c r="A31" s="96" t="s">
        <v>29</v>
      </c>
      <c r="B31" s="91">
        <v>294.5</v>
      </c>
      <c r="C31" s="95">
        <v>261</v>
      </c>
      <c r="D31" s="91">
        <v>61</v>
      </c>
      <c r="E31" s="89">
        <v>23.3</v>
      </c>
      <c r="F31" s="91">
        <v>35</v>
      </c>
      <c r="G31" s="92">
        <f t="shared" si="0"/>
        <v>13.409961685823754</v>
      </c>
      <c r="H31" s="91">
        <v>12</v>
      </c>
      <c r="I31" s="92">
        <f t="shared" si="1"/>
        <v>4.5977011494252871</v>
      </c>
      <c r="J31" s="89">
        <v>9</v>
      </c>
      <c r="K31" s="93">
        <f t="shared" si="3"/>
        <v>3.4482758620689653</v>
      </c>
      <c r="L31" s="89">
        <f t="shared" si="4"/>
        <v>117</v>
      </c>
      <c r="M31" s="94">
        <f t="shared" si="5"/>
        <v>44.827586206896555</v>
      </c>
    </row>
    <row r="32" spans="1:13" ht="22.5">
      <c r="A32" s="96" t="s">
        <v>30</v>
      </c>
      <c r="B32" s="91">
        <v>903.75</v>
      </c>
      <c r="C32" s="95">
        <v>640</v>
      </c>
      <c r="D32" s="91">
        <v>345</v>
      </c>
      <c r="E32" s="89">
        <v>56.7</v>
      </c>
      <c r="F32" s="91">
        <v>44</v>
      </c>
      <c r="G32" s="92">
        <f t="shared" si="0"/>
        <v>6.8750000000000009</v>
      </c>
      <c r="H32" s="91">
        <v>11</v>
      </c>
      <c r="I32" s="92">
        <f t="shared" si="1"/>
        <v>1.7187500000000002</v>
      </c>
      <c r="J32" s="89">
        <v>20</v>
      </c>
      <c r="K32" s="93">
        <f t="shared" si="3"/>
        <v>3.125</v>
      </c>
      <c r="L32" s="89">
        <f t="shared" si="4"/>
        <v>420</v>
      </c>
      <c r="M32" s="94">
        <f t="shared" si="5"/>
        <v>65.625</v>
      </c>
    </row>
    <row r="33" spans="1:13" ht="22.5">
      <c r="A33" s="96" t="s">
        <v>31</v>
      </c>
      <c r="B33" s="89">
        <v>344</v>
      </c>
      <c r="C33" s="90">
        <v>280</v>
      </c>
      <c r="D33" s="89">
        <v>56</v>
      </c>
      <c r="E33" s="89">
        <v>20.2</v>
      </c>
      <c r="F33" s="91">
        <v>3</v>
      </c>
      <c r="G33" s="92">
        <f t="shared" si="0"/>
        <v>1.0714285714285714</v>
      </c>
      <c r="H33" s="91">
        <v>3</v>
      </c>
      <c r="I33" s="92">
        <f t="shared" si="1"/>
        <v>1.0714285714285714</v>
      </c>
      <c r="J33" s="89">
        <v>3</v>
      </c>
      <c r="K33" s="93">
        <f t="shared" si="3"/>
        <v>1.0714285714285714</v>
      </c>
      <c r="L33" s="89">
        <f t="shared" si="4"/>
        <v>65</v>
      </c>
      <c r="M33" s="94">
        <f t="shared" si="5"/>
        <v>23.214285714285715</v>
      </c>
    </row>
    <row r="34" spans="1:13">
      <c r="A34" s="96" t="s">
        <v>32</v>
      </c>
      <c r="B34" s="89">
        <v>1045.75</v>
      </c>
      <c r="C34" s="90">
        <v>676</v>
      </c>
      <c r="D34" s="89">
        <v>549</v>
      </c>
      <c r="E34" s="89">
        <v>78</v>
      </c>
      <c r="F34" s="91">
        <v>54</v>
      </c>
      <c r="G34" s="92">
        <f t="shared" si="0"/>
        <v>7.9881656804733732</v>
      </c>
      <c r="H34" s="91">
        <v>58</v>
      </c>
      <c r="I34" s="92">
        <f t="shared" si="1"/>
        <v>8.5798816568047336</v>
      </c>
      <c r="J34" s="89">
        <f t="shared" si="2"/>
        <v>15</v>
      </c>
      <c r="K34" s="93">
        <f t="shared" si="3"/>
        <v>2.2189349112426036</v>
      </c>
      <c r="L34" s="89">
        <f t="shared" si="4"/>
        <v>676</v>
      </c>
      <c r="M34" s="94">
        <f t="shared" si="5"/>
        <v>100</v>
      </c>
    </row>
    <row r="35" spans="1:13">
      <c r="A35" s="96" t="s">
        <v>33</v>
      </c>
      <c r="B35" s="91">
        <v>410.25</v>
      </c>
      <c r="C35" s="95">
        <v>317</v>
      </c>
      <c r="D35" s="91">
        <v>151</v>
      </c>
      <c r="E35" s="89">
        <v>47.2</v>
      </c>
      <c r="F35" s="91">
        <v>25</v>
      </c>
      <c r="G35" s="92">
        <f t="shared" si="0"/>
        <v>7.8864353312302837</v>
      </c>
      <c r="H35" s="91">
        <v>13</v>
      </c>
      <c r="I35" s="92">
        <f t="shared" si="1"/>
        <v>4.1009463722397479</v>
      </c>
      <c r="J35" s="89">
        <v>3</v>
      </c>
      <c r="K35" s="93">
        <f t="shared" si="3"/>
        <v>0.94637223974763407</v>
      </c>
      <c r="L35" s="89">
        <f t="shared" si="4"/>
        <v>192</v>
      </c>
      <c r="M35" s="94">
        <f t="shared" si="5"/>
        <v>60.56782334384858</v>
      </c>
    </row>
    <row r="36" spans="1:13" ht="22.5">
      <c r="A36" s="96" t="s">
        <v>34</v>
      </c>
      <c r="B36" s="89">
        <v>774.25</v>
      </c>
      <c r="C36" s="90">
        <v>730</v>
      </c>
      <c r="D36" s="89">
        <v>73</v>
      </c>
      <c r="E36" s="89">
        <v>10</v>
      </c>
      <c r="F36" s="91">
        <v>25</v>
      </c>
      <c r="G36" s="92">
        <f t="shared" si="0"/>
        <v>3.4246575342465753</v>
      </c>
      <c r="H36" s="91">
        <v>10</v>
      </c>
      <c r="I36" s="92">
        <f t="shared" si="1"/>
        <v>1.3698630136986301</v>
      </c>
      <c r="J36" s="89">
        <v>0</v>
      </c>
      <c r="K36" s="93">
        <f t="shared" si="3"/>
        <v>0</v>
      </c>
      <c r="L36" s="89">
        <f t="shared" si="4"/>
        <v>108</v>
      </c>
      <c r="M36" s="94">
        <f t="shared" si="5"/>
        <v>14.794520547945206</v>
      </c>
    </row>
    <row r="37" spans="1:13">
      <c r="A37" s="96" t="s">
        <v>35</v>
      </c>
      <c r="B37" s="91">
        <v>1074.25</v>
      </c>
      <c r="C37" s="95">
        <v>895</v>
      </c>
      <c r="D37" s="91">
        <v>331</v>
      </c>
      <c r="E37" s="89">
        <v>35.9</v>
      </c>
      <c r="F37" s="91">
        <v>99</v>
      </c>
      <c r="G37" s="92">
        <f t="shared" si="0"/>
        <v>11.061452513966479</v>
      </c>
      <c r="H37" s="91">
        <v>11</v>
      </c>
      <c r="I37" s="92">
        <f t="shared" si="1"/>
        <v>1.2290502793296088</v>
      </c>
      <c r="J37" s="89">
        <v>79</v>
      </c>
      <c r="K37" s="93">
        <f t="shared" si="3"/>
        <v>8.8268156424581008</v>
      </c>
      <c r="L37" s="89">
        <f t="shared" si="4"/>
        <v>520</v>
      </c>
      <c r="M37" s="94">
        <f t="shared" si="5"/>
        <v>58.100558659217882</v>
      </c>
    </row>
    <row r="38" spans="1:13">
      <c r="A38" s="96" t="s">
        <v>36</v>
      </c>
      <c r="B38" s="89">
        <v>470.5</v>
      </c>
      <c r="C38" s="90">
        <v>396</v>
      </c>
      <c r="D38" s="89">
        <v>6</v>
      </c>
      <c r="E38" s="89">
        <v>1.5</v>
      </c>
      <c r="F38" s="91">
        <v>7</v>
      </c>
      <c r="G38" s="92">
        <f t="shared" si="0"/>
        <v>1.7676767676767675</v>
      </c>
      <c r="H38" s="91">
        <v>2</v>
      </c>
      <c r="I38" s="92">
        <f t="shared" si="1"/>
        <v>0.50505050505050508</v>
      </c>
      <c r="J38" s="89">
        <v>9</v>
      </c>
      <c r="K38" s="93">
        <f t="shared" si="3"/>
        <v>2.2727272727272729</v>
      </c>
      <c r="L38" s="89">
        <f t="shared" si="4"/>
        <v>24</v>
      </c>
      <c r="M38" s="94">
        <f t="shared" si="5"/>
        <v>6.0606060606060606</v>
      </c>
    </row>
    <row r="39" spans="1:13">
      <c r="A39" s="96" t="s">
        <v>37</v>
      </c>
      <c r="B39" s="89">
        <v>719.5</v>
      </c>
      <c r="C39" s="90">
        <v>567</v>
      </c>
      <c r="D39" s="89">
        <v>377</v>
      </c>
      <c r="E39" s="89">
        <v>64.400000000000006</v>
      </c>
      <c r="F39" s="91">
        <v>105</v>
      </c>
      <c r="G39" s="92">
        <f t="shared" si="0"/>
        <v>18.518518518518519</v>
      </c>
      <c r="H39" s="91">
        <v>9</v>
      </c>
      <c r="I39" s="92">
        <f t="shared" si="1"/>
        <v>1.5873015873015872</v>
      </c>
      <c r="J39" s="89">
        <v>56</v>
      </c>
      <c r="K39" s="93">
        <f t="shared" si="3"/>
        <v>9.8765432098765427</v>
      </c>
      <c r="L39" s="89">
        <f t="shared" si="4"/>
        <v>547</v>
      </c>
      <c r="M39" s="94">
        <f t="shared" si="5"/>
        <v>96.472663139329811</v>
      </c>
    </row>
    <row r="40" spans="1:13">
      <c r="A40" s="88" t="s">
        <v>91</v>
      </c>
      <c r="B40" s="91"/>
      <c r="C40" s="95"/>
      <c r="D40" s="95"/>
      <c r="E40" s="89"/>
      <c r="F40" s="91"/>
      <c r="G40" s="92"/>
      <c r="H40" s="91"/>
      <c r="I40" s="92"/>
      <c r="J40" s="89"/>
      <c r="K40" s="93"/>
      <c r="L40" s="89"/>
      <c r="M40" s="94"/>
    </row>
    <row r="41" spans="1:13" ht="22.5">
      <c r="A41" s="96" t="s">
        <v>38</v>
      </c>
      <c r="B41" s="89">
        <v>147</v>
      </c>
      <c r="C41" s="90">
        <v>169</v>
      </c>
      <c r="D41" s="89">
        <v>77</v>
      </c>
      <c r="E41" s="89">
        <v>53.7</v>
      </c>
      <c r="F41" s="91">
        <v>39</v>
      </c>
      <c r="G41" s="92">
        <f t="shared" si="0"/>
        <v>23.076923076923077</v>
      </c>
      <c r="H41" s="91">
        <v>41</v>
      </c>
      <c r="I41" s="92">
        <f t="shared" si="1"/>
        <v>24.260355029585799</v>
      </c>
      <c r="J41" s="89">
        <v>3</v>
      </c>
      <c r="K41" s="93">
        <f t="shared" si="3"/>
        <v>1.7751479289940828</v>
      </c>
      <c r="L41" s="89">
        <f t="shared" si="4"/>
        <v>160</v>
      </c>
      <c r="M41" s="94">
        <f t="shared" si="5"/>
        <v>94.674556213017752</v>
      </c>
    </row>
    <row r="42" spans="1:13" ht="22.5">
      <c r="A42" s="96" t="s">
        <v>39</v>
      </c>
      <c r="B42" s="91">
        <v>1364.25</v>
      </c>
      <c r="C42" s="95">
        <v>865</v>
      </c>
      <c r="D42" s="91">
        <v>865</v>
      </c>
      <c r="E42" s="89">
        <v>100</v>
      </c>
      <c r="F42" s="91">
        <v>0</v>
      </c>
      <c r="G42" s="92">
        <f t="shared" si="0"/>
        <v>0</v>
      </c>
      <c r="H42" s="91">
        <v>0</v>
      </c>
      <c r="I42" s="92">
        <f t="shared" si="1"/>
        <v>0</v>
      </c>
      <c r="J42" s="89">
        <f t="shared" si="2"/>
        <v>0</v>
      </c>
      <c r="K42" s="93">
        <f t="shared" si="3"/>
        <v>0</v>
      </c>
      <c r="L42" s="89">
        <f t="shared" si="4"/>
        <v>865</v>
      </c>
      <c r="M42" s="94">
        <f t="shared" si="5"/>
        <v>100</v>
      </c>
    </row>
    <row r="43" spans="1:13">
      <c r="A43" s="96" t="s">
        <v>40</v>
      </c>
      <c r="B43" s="91">
        <v>666.5</v>
      </c>
      <c r="C43" s="95">
        <v>549</v>
      </c>
      <c r="D43" s="91">
        <v>470</v>
      </c>
      <c r="E43" s="89">
        <v>85</v>
      </c>
      <c r="F43" s="91">
        <v>12</v>
      </c>
      <c r="G43" s="92">
        <f t="shared" si="0"/>
        <v>2.1857923497267762</v>
      </c>
      <c r="H43" s="91">
        <v>18</v>
      </c>
      <c r="I43" s="92">
        <f t="shared" si="1"/>
        <v>3.278688524590164</v>
      </c>
      <c r="J43" s="89">
        <v>16</v>
      </c>
      <c r="K43" s="93">
        <f t="shared" si="3"/>
        <v>2.9143897996357011</v>
      </c>
      <c r="L43" s="89">
        <f t="shared" si="4"/>
        <v>516</v>
      </c>
      <c r="M43" s="94">
        <f t="shared" si="5"/>
        <v>93.989071038251367</v>
      </c>
    </row>
    <row r="44" spans="1:13" ht="22.5">
      <c r="A44" s="96" t="s">
        <v>41</v>
      </c>
      <c r="B44" s="91">
        <v>910</v>
      </c>
      <c r="C44" s="95">
        <v>521</v>
      </c>
      <c r="D44" s="91">
        <v>500</v>
      </c>
      <c r="E44" s="89">
        <v>100</v>
      </c>
      <c r="F44" s="91">
        <v>8</v>
      </c>
      <c r="G44" s="92">
        <f t="shared" si="0"/>
        <v>1.5355086372360844</v>
      </c>
      <c r="H44" s="91">
        <v>10</v>
      </c>
      <c r="I44" s="92">
        <f t="shared" si="1"/>
        <v>1.9193857965451053</v>
      </c>
      <c r="J44" s="89">
        <f t="shared" si="2"/>
        <v>3</v>
      </c>
      <c r="K44" s="93">
        <f t="shared" si="3"/>
        <v>0.57581573896353166</v>
      </c>
      <c r="L44" s="89">
        <f t="shared" si="4"/>
        <v>521</v>
      </c>
      <c r="M44" s="94">
        <f t="shared" si="5"/>
        <v>100</v>
      </c>
    </row>
    <row r="45" spans="1:13" ht="22.5">
      <c r="A45" s="96" t="s">
        <v>42</v>
      </c>
      <c r="B45" s="91">
        <v>72.75</v>
      </c>
      <c r="C45" s="95">
        <v>31</v>
      </c>
      <c r="D45" s="91">
        <v>30</v>
      </c>
      <c r="E45" s="89">
        <v>89.2</v>
      </c>
      <c r="F45" s="91">
        <v>0</v>
      </c>
      <c r="G45" s="92">
        <f t="shared" si="0"/>
        <v>0</v>
      </c>
      <c r="H45" s="91">
        <v>0</v>
      </c>
      <c r="I45" s="92">
        <f t="shared" si="1"/>
        <v>0</v>
      </c>
      <c r="J45" s="89">
        <f t="shared" si="2"/>
        <v>1</v>
      </c>
      <c r="K45" s="93">
        <f t="shared" si="3"/>
        <v>3.225806451612903</v>
      </c>
      <c r="L45" s="89">
        <f t="shared" si="4"/>
        <v>31</v>
      </c>
      <c r="M45" s="94">
        <f t="shared" si="5"/>
        <v>100</v>
      </c>
    </row>
    <row r="46" spans="1:13" ht="22.5">
      <c r="A46" s="96" t="s">
        <v>44</v>
      </c>
      <c r="B46" s="91">
        <v>223.5</v>
      </c>
      <c r="C46" s="95">
        <v>141</v>
      </c>
      <c r="D46" s="91">
        <v>135</v>
      </c>
      <c r="E46" s="89">
        <v>100</v>
      </c>
      <c r="F46" s="91">
        <v>0</v>
      </c>
      <c r="G46" s="92">
        <f t="shared" si="0"/>
        <v>0</v>
      </c>
      <c r="H46" s="91">
        <v>5</v>
      </c>
      <c r="I46" s="92">
        <f t="shared" si="1"/>
        <v>3.5460992907801421</v>
      </c>
      <c r="J46" s="89">
        <f t="shared" si="2"/>
        <v>1</v>
      </c>
      <c r="K46" s="93">
        <f t="shared" si="3"/>
        <v>0.70921985815602839</v>
      </c>
      <c r="L46" s="89">
        <f t="shared" si="4"/>
        <v>141</v>
      </c>
      <c r="M46" s="94">
        <f t="shared" si="5"/>
        <v>100</v>
      </c>
    </row>
    <row r="47" spans="1:13" ht="22.5">
      <c r="A47" s="96" t="s">
        <v>45</v>
      </c>
      <c r="B47" s="91">
        <v>241.75</v>
      </c>
      <c r="C47" s="95">
        <v>210</v>
      </c>
      <c r="D47" s="91">
        <v>100</v>
      </c>
      <c r="E47" s="89">
        <v>66</v>
      </c>
      <c r="F47" s="91">
        <v>25</v>
      </c>
      <c r="G47" s="92">
        <f t="shared" si="0"/>
        <v>11.904761904761903</v>
      </c>
      <c r="H47" s="91">
        <v>43</v>
      </c>
      <c r="I47" s="92">
        <f t="shared" si="1"/>
        <v>20.476190476190474</v>
      </c>
      <c r="J47" s="89">
        <v>1</v>
      </c>
      <c r="K47" s="93">
        <f t="shared" si="3"/>
        <v>0.47619047619047622</v>
      </c>
      <c r="L47" s="89">
        <f t="shared" si="4"/>
        <v>169</v>
      </c>
      <c r="M47" s="94">
        <f t="shared" si="5"/>
        <v>80.476190476190482</v>
      </c>
    </row>
    <row r="48" spans="1:13">
      <c r="A48" s="88" t="s">
        <v>92</v>
      </c>
      <c r="B48" s="91"/>
      <c r="C48" s="95"/>
      <c r="D48" s="95"/>
      <c r="E48" s="89"/>
      <c r="F48" s="91"/>
      <c r="G48" s="92"/>
      <c r="H48" s="91"/>
      <c r="I48" s="92"/>
      <c r="J48" s="89"/>
      <c r="K48" s="93"/>
      <c r="L48" s="89"/>
      <c r="M48" s="94"/>
    </row>
    <row r="49" spans="1:13" ht="22.5">
      <c r="A49" s="96" t="s">
        <v>46</v>
      </c>
      <c r="B49" s="89">
        <v>430.75</v>
      </c>
      <c r="C49" s="90">
        <v>239</v>
      </c>
      <c r="D49" s="89">
        <v>226</v>
      </c>
      <c r="E49" s="89">
        <v>100</v>
      </c>
      <c r="F49" s="91">
        <v>8</v>
      </c>
      <c r="G49" s="92">
        <f t="shared" si="0"/>
        <v>3.3472803347280333</v>
      </c>
      <c r="H49" s="91">
        <v>3</v>
      </c>
      <c r="I49" s="92">
        <f t="shared" si="1"/>
        <v>1.2552301255230125</v>
      </c>
      <c r="J49" s="89">
        <f t="shared" si="2"/>
        <v>2</v>
      </c>
      <c r="K49" s="93">
        <f t="shared" si="3"/>
        <v>0.83682008368200833</v>
      </c>
      <c r="L49" s="89">
        <f t="shared" si="4"/>
        <v>239</v>
      </c>
      <c r="M49" s="94">
        <f t="shared" si="5"/>
        <v>100</v>
      </c>
    </row>
    <row r="50" spans="1:13" ht="22.5">
      <c r="A50" s="96" t="s">
        <v>47</v>
      </c>
      <c r="B50" s="91">
        <v>160</v>
      </c>
      <c r="C50" s="95">
        <v>101</v>
      </c>
      <c r="D50" s="91">
        <v>101</v>
      </c>
      <c r="E50" s="89">
        <v>100</v>
      </c>
      <c r="F50" s="91">
        <v>0</v>
      </c>
      <c r="G50" s="92">
        <f t="shared" si="0"/>
        <v>0</v>
      </c>
      <c r="H50" s="91">
        <v>0</v>
      </c>
      <c r="I50" s="92">
        <f t="shared" si="1"/>
        <v>0</v>
      </c>
      <c r="J50" s="89">
        <v>0</v>
      </c>
      <c r="K50" s="93">
        <f t="shared" si="3"/>
        <v>0</v>
      </c>
      <c r="L50" s="89">
        <f t="shared" si="4"/>
        <v>101</v>
      </c>
      <c r="M50" s="94">
        <f t="shared" si="5"/>
        <v>100</v>
      </c>
    </row>
    <row r="51" spans="1:13" ht="22.5">
      <c r="A51" s="96" t="s">
        <v>48</v>
      </c>
      <c r="B51" s="91">
        <v>2489</v>
      </c>
      <c r="C51" s="95">
        <v>1575</v>
      </c>
      <c r="D51" s="91">
        <v>747</v>
      </c>
      <c r="E51" s="89">
        <v>48</v>
      </c>
      <c r="F51" s="91">
        <v>173</v>
      </c>
      <c r="G51" s="92">
        <f t="shared" si="0"/>
        <v>10.984126984126984</v>
      </c>
      <c r="H51" s="91">
        <v>0</v>
      </c>
      <c r="I51" s="92">
        <f t="shared" si="1"/>
        <v>0</v>
      </c>
      <c r="J51" s="89">
        <v>90</v>
      </c>
      <c r="K51" s="93">
        <f t="shared" si="3"/>
        <v>5.7142857142857144</v>
      </c>
      <c r="L51" s="89">
        <f t="shared" si="4"/>
        <v>1010</v>
      </c>
      <c r="M51" s="94">
        <f t="shared" si="5"/>
        <v>64.126984126984127</v>
      </c>
    </row>
    <row r="52" spans="1:13" ht="22.5">
      <c r="A52" s="96" t="s">
        <v>49</v>
      </c>
      <c r="B52" s="89">
        <v>477</v>
      </c>
      <c r="C52" s="90">
        <v>465</v>
      </c>
      <c r="D52" s="89">
        <v>432</v>
      </c>
      <c r="E52" s="89">
        <v>98</v>
      </c>
      <c r="F52" s="91">
        <v>3</v>
      </c>
      <c r="G52" s="92">
        <f t="shared" si="0"/>
        <v>0.64516129032258063</v>
      </c>
      <c r="H52" s="91">
        <v>9</v>
      </c>
      <c r="I52" s="92">
        <f t="shared" si="1"/>
        <v>1.935483870967742</v>
      </c>
      <c r="J52" s="89">
        <v>8</v>
      </c>
      <c r="K52" s="93">
        <f t="shared" si="3"/>
        <v>1.7204301075268817</v>
      </c>
      <c r="L52" s="89">
        <f t="shared" si="4"/>
        <v>452</v>
      </c>
      <c r="M52" s="94">
        <f t="shared" si="5"/>
        <v>97.204301075268816</v>
      </c>
    </row>
    <row r="53" spans="1:13" ht="22.5">
      <c r="A53" s="96" t="s">
        <v>50</v>
      </c>
      <c r="B53" s="89">
        <v>501.75</v>
      </c>
      <c r="C53" s="90">
        <v>216</v>
      </c>
      <c r="D53" s="89">
        <v>99</v>
      </c>
      <c r="E53" s="89">
        <v>44.8</v>
      </c>
      <c r="F53" s="91">
        <v>23</v>
      </c>
      <c r="G53" s="92">
        <f t="shared" si="0"/>
        <v>10.648148148148149</v>
      </c>
      <c r="H53" s="91">
        <v>19</v>
      </c>
      <c r="I53" s="92">
        <f t="shared" si="1"/>
        <v>8.7962962962962958</v>
      </c>
      <c r="J53" s="89">
        <v>39</v>
      </c>
      <c r="K53" s="93">
        <f t="shared" si="3"/>
        <v>18.055555555555554</v>
      </c>
      <c r="L53" s="89">
        <f t="shared" si="4"/>
        <v>180</v>
      </c>
      <c r="M53" s="94">
        <f t="shared" si="5"/>
        <v>83.333333333333343</v>
      </c>
    </row>
    <row r="54" spans="1:13" ht="22.5">
      <c r="A54" s="96" t="s">
        <v>51</v>
      </c>
      <c r="B54" s="91">
        <v>1682.25</v>
      </c>
      <c r="C54" s="95">
        <v>916</v>
      </c>
      <c r="D54" s="91">
        <v>56</v>
      </c>
      <c r="E54" s="89">
        <v>6.1</v>
      </c>
      <c r="F54" s="91">
        <v>58</v>
      </c>
      <c r="G54" s="92">
        <f t="shared" si="0"/>
        <v>6.3318777292576414</v>
      </c>
      <c r="H54" s="91">
        <v>27</v>
      </c>
      <c r="I54" s="92">
        <f t="shared" si="1"/>
        <v>2.947598253275109</v>
      </c>
      <c r="J54" s="89">
        <v>512</v>
      </c>
      <c r="K54" s="93">
        <f t="shared" si="3"/>
        <v>55.895196506550214</v>
      </c>
      <c r="L54" s="89">
        <f t="shared" si="4"/>
        <v>653</v>
      </c>
      <c r="M54" s="94">
        <f t="shared" si="5"/>
        <v>71.288209606986896</v>
      </c>
    </row>
    <row r="55" spans="1:13" ht="22.5">
      <c r="A55" s="96" t="s">
        <v>52</v>
      </c>
      <c r="B55" s="91">
        <v>878.5</v>
      </c>
      <c r="C55" s="95">
        <v>607</v>
      </c>
      <c r="D55" s="91">
        <v>479</v>
      </c>
      <c r="E55" s="89">
        <v>82.2</v>
      </c>
      <c r="F55" s="91">
        <v>19</v>
      </c>
      <c r="G55" s="92">
        <f t="shared" si="0"/>
        <v>3.1301482701812189</v>
      </c>
      <c r="H55" s="91">
        <v>31</v>
      </c>
      <c r="I55" s="92">
        <f t="shared" si="1"/>
        <v>5.1070840197693572</v>
      </c>
      <c r="J55" s="89">
        <v>22</v>
      </c>
      <c r="K55" s="93">
        <f t="shared" si="3"/>
        <v>3.6243822075782535</v>
      </c>
      <c r="L55" s="89">
        <f t="shared" si="4"/>
        <v>551</v>
      </c>
      <c r="M55" s="94">
        <f t="shared" si="5"/>
        <v>90.774299835255363</v>
      </c>
    </row>
    <row r="56" spans="1:13" ht="22.5">
      <c r="A56" s="96" t="s">
        <v>53</v>
      </c>
      <c r="B56" s="89">
        <v>689.75</v>
      </c>
      <c r="C56" s="90">
        <v>529</v>
      </c>
      <c r="D56" s="89">
        <v>296</v>
      </c>
      <c r="E56" s="89">
        <v>67.599999999999994</v>
      </c>
      <c r="F56" s="91">
        <v>29</v>
      </c>
      <c r="G56" s="92">
        <f t="shared" si="0"/>
        <v>5.4820415879017013</v>
      </c>
      <c r="H56" s="91">
        <v>24</v>
      </c>
      <c r="I56" s="92">
        <f t="shared" si="1"/>
        <v>4.536862003780719</v>
      </c>
      <c r="J56" s="89">
        <v>79</v>
      </c>
      <c r="K56" s="93">
        <f t="shared" si="3"/>
        <v>14.933837429111533</v>
      </c>
      <c r="L56" s="89">
        <f t="shared" si="4"/>
        <v>428</v>
      </c>
      <c r="M56" s="94">
        <f t="shared" si="5"/>
        <v>80.907372400756145</v>
      </c>
    </row>
    <row r="57" spans="1:13" ht="33.75">
      <c r="A57" s="96" t="s">
        <v>54</v>
      </c>
      <c r="B57" s="89">
        <v>941.75</v>
      </c>
      <c r="C57" s="90">
        <v>589</v>
      </c>
      <c r="D57" s="89">
        <v>401</v>
      </c>
      <c r="E57" s="89">
        <v>81</v>
      </c>
      <c r="F57" s="91">
        <v>92</v>
      </c>
      <c r="G57" s="92">
        <f t="shared" si="0"/>
        <v>15.619694397283531</v>
      </c>
      <c r="H57" s="91">
        <v>56</v>
      </c>
      <c r="I57" s="92">
        <f t="shared" si="1"/>
        <v>9.5076400679117139</v>
      </c>
      <c r="J57" s="89">
        <v>31</v>
      </c>
      <c r="K57" s="93">
        <f t="shared" si="3"/>
        <v>5.2631578947368416</v>
      </c>
      <c r="L57" s="89">
        <f t="shared" si="4"/>
        <v>580</v>
      </c>
      <c r="M57" s="94">
        <f t="shared" si="5"/>
        <v>98.471986417657035</v>
      </c>
    </row>
    <row r="58" spans="1:13" ht="33.75">
      <c r="A58" s="96" t="s">
        <v>55</v>
      </c>
      <c r="B58" s="91">
        <v>182.75</v>
      </c>
      <c r="C58" s="95">
        <v>109</v>
      </c>
      <c r="D58" s="91">
        <v>47</v>
      </c>
      <c r="E58" s="89">
        <v>43.1</v>
      </c>
      <c r="F58" s="91">
        <v>48</v>
      </c>
      <c r="G58" s="92">
        <f t="shared" si="0"/>
        <v>44.036697247706428</v>
      </c>
      <c r="H58" s="91">
        <v>14</v>
      </c>
      <c r="I58" s="92">
        <f t="shared" si="1"/>
        <v>12.844036697247708</v>
      </c>
      <c r="J58" s="89">
        <v>0</v>
      </c>
      <c r="K58" s="93">
        <f t="shared" si="3"/>
        <v>0</v>
      </c>
      <c r="L58" s="89">
        <f t="shared" si="4"/>
        <v>109</v>
      </c>
      <c r="M58" s="94">
        <f t="shared" si="5"/>
        <v>100</v>
      </c>
    </row>
    <row r="59" spans="1:13" ht="22.5">
      <c r="A59" s="96" t="s">
        <v>56</v>
      </c>
      <c r="B59" s="91">
        <v>547.75</v>
      </c>
      <c r="C59" s="95">
        <v>256</v>
      </c>
      <c r="D59" s="91">
        <v>56</v>
      </c>
      <c r="E59" s="89">
        <v>21.4</v>
      </c>
      <c r="F59" s="91">
        <v>74</v>
      </c>
      <c r="G59" s="92">
        <f t="shared" si="0"/>
        <v>28.90625</v>
      </c>
      <c r="H59" s="91">
        <v>2</v>
      </c>
      <c r="I59" s="92">
        <f t="shared" si="1"/>
        <v>0.78125</v>
      </c>
      <c r="J59" s="89">
        <v>29</v>
      </c>
      <c r="K59" s="93">
        <f t="shared" si="3"/>
        <v>11.328125</v>
      </c>
      <c r="L59" s="89">
        <f t="shared" si="4"/>
        <v>161</v>
      </c>
      <c r="M59" s="94">
        <f t="shared" si="5"/>
        <v>62.890625</v>
      </c>
    </row>
    <row r="60" spans="1:13">
      <c r="A60" s="96" t="s">
        <v>57</v>
      </c>
      <c r="B60" s="89">
        <v>496.5</v>
      </c>
      <c r="C60" s="90">
        <v>341</v>
      </c>
      <c r="D60" s="89">
        <v>48</v>
      </c>
      <c r="E60" s="89">
        <v>13.8</v>
      </c>
      <c r="F60" s="91">
        <v>95</v>
      </c>
      <c r="G60" s="92">
        <f t="shared" si="0"/>
        <v>27.859237536656888</v>
      </c>
      <c r="H60" s="91">
        <v>3</v>
      </c>
      <c r="I60" s="92">
        <f t="shared" si="1"/>
        <v>0.87976539589442826</v>
      </c>
      <c r="J60" s="89">
        <v>175</v>
      </c>
      <c r="K60" s="93">
        <f t="shared" si="3"/>
        <v>51.319648093841643</v>
      </c>
      <c r="L60" s="89">
        <f t="shared" si="4"/>
        <v>321</v>
      </c>
      <c r="M60" s="94">
        <f t="shared" si="5"/>
        <v>94.134897360703818</v>
      </c>
    </row>
    <row r="61" spans="1:13">
      <c r="A61" s="96" t="s">
        <v>58</v>
      </c>
      <c r="B61" s="91">
        <v>1281.75</v>
      </c>
      <c r="C61" s="95">
        <v>810</v>
      </c>
      <c r="D61" s="91">
        <v>200</v>
      </c>
      <c r="E61" s="89">
        <v>24.9</v>
      </c>
      <c r="F61" s="91">
        <v>66</v>
      </c>
      <c r="G61" s="92">
        <f t="shared" si="0"/>
        <v>8.1481481481481488</v>
      </c>
      <c r="H61" s="91">
        <v>5</v>
      </c>
      <c r="I61" s="92">
        <f t="shared" si="1"/>
        <v>0.61728395061728392</v>
      </c>
      <c r="J61" s="89">
        <v>311</v>
      </c>
      <c r="K61" s="93">
        <f t="shared" si="3"/>
        <v>38.395061728395063</v>
      </c>
      <c r="L61" s="89">
        <f t="shared" si="4"/>
        <v>582</v>
      </c>
      <c r="M61" s="94">
        <f t="shared" si="5"/>
        <v>71.851851851851862</v>
      </c>
    </row>
    <row r="62" spans="1:13" ht="22.5">
      <c r="A62" s="96" t="s">
        <v>59</v>
      </c>
      <c r="B62" s="91">
        <v>377</v>
      </c>
      <c r="C62" s="95">
        <v>279</v>
      </c>
      <c r="D62" s="91">
        <v>234</v>
      </c>
      <c r="E62" s="89">
        <v>84</v>
      </c>
      <c r="F62" s="91">
        <v>8</v>
      </c>
      <c r="G62" s="92">
        <f t="shared" si="0"/>
        <v>2.8673835125448028</v>
      </c>
      <c r="H62" s="91">
        <v>23</v>
      </c>
      <c r="I62" s="92">
        <f t="shared" si="1"/>
        <v>8.2437275985663092</v>
      </c>
      <c r="J62" s="89">
        <v>10</v>
      </c>
      <c r="K62" s="93">
        <f t="shared" si="3"/>
        <v>3.5842293906810032</v>
      </c>
      <c r="L62" s="89">
        <f t="shared" si="4"/>
        <v>275</v>
      </c>
      <c r="M62" s="94">
        <f t="shared" si="5"/>
        <v>98.56630824372759</v>
      </c>
    </row>
    <row r="63" spans="1:13" ht="22.5">
      <c r="A63" s="96" t="s">
        <v>60</v>
      </c>
      <c r="B63" s="89">
        <v>137</v>
      </c>
      <c r="C63" s="90">
        <v>83</v>
      </c>
      <c r="D63" s="89">
        <v>76</v>
      </c>
      <c r="E63" s="89">
        <v>92</v>
      </c>
      <c r="F63" s="91">
        <v>1</v>
      </c>
      <c r="G63" s="92">
        <f t="shared" si="0"/>
        <v>1.2048192771084338</v>
      </c>
      <c r="H63" s="91">
        <v>2</v>
      </c>
      <c r="I63" s="92">
        <f t="shared" si="1"/>
        <v>2.4096385542168677</v>
      </c>
      <c r="J63" s="89">
        <v>2</v>
      </c>
      <c r="K63" s="93">
        <f t="shared" si="3"/>
        <v>2.4096385542168677</v>
      </c>
      <c r="L63" s="89">
        <f t="shared" si="4"/>
        <v>81</v>
      </c>
      <c r="M63" s="94">
        <f t="shared" si="5"/>
        <v>97.590361445783131</v>
      </c>
    </row>
    <row r="64" spans="1:13" ht="22.5">
      <c r="A64" s="96" t="s">
        <v>61</v>
      </c>
      <c r="B64" s="91">
        <v>615.25</v>
      </c>
      <c r="C64" s="95">
        <v>335</v>
      </c>
      <c r="D64" s="91">
        <v>335</v>
      </c>
      <c r="E64" s="89">
        <v>100</v>
      </c>
      <c r="F64" s="91">
        <v>0</v>
      </c>
      <c r="G64" s="92">
        <f t="shared" si="0"/>
        <v>0</v>
      </c>
      <c r="H64" s="91">
        <v>0</v>
      </c>
      <c r="I64" s="92">
        <f t="shared" si="1"/>
        <v>0</v>
      </c>
      <c r="J64" s="89">
        <f t="shared" si="2"/>
        <v>0</v>
      </c>
      <c r="K64" s="93">
        <f t="shared" si="3"/>
        <v>0</v>
      </c>
      <c r="L64" s="89">
        <f t="shared" si="4"/>
        <v>335</v>
      </c>
      <c r="M64" s="94">
        <f t="shared" si="5"/>
        <v>100</v>
      </c>
    </row>
    <row r="65" spans="1:13" ht="22.5">
      <c r="A65" s="96" t="s">
        <v>62</v>
      </c>
      <c r="B65" s="91">
        <v>565.25</v>
      </c>
      <c r="C65" s="95">
        <v>435</v>
      </c>
      <c r="D65" s="91">
        <v>10</v>
      </c>
      <c r="E65" s="89">
        <v>2.8</v>
      </c>
      <c r="F65" s="91">
        <v>145</v>
      </c>
      <c r="G65" s="92">
        <f t="shared" si="0"/>
        <v>33.333333333333329</v>
      </c>
      <c r="H65" s="91">
        <v>4</v>
      </c>
      <c r="I65" s="92">
        <f t="shared" si="1"/>
        <v>0.91954022988505746</v>
      </c>
      <c r="J65" s="89">
        <v>141</v>
      </c>
      <c r="K65" s="93">
        <f t="shared" si="3"/>
        <v>32.41379310344827</v>
      </c>
      <c r="L65" s="89">
        <f t="shared" si="4"/>
        <v>300</v>
      </c>
      <c r="M65" s="94">
        <f t="shared" si="5"/>
        <v>68.965517241379317</v>
      </c>
    </row>
    <row r="66" spans="1:13" ht="22.5">
      <c r="A66" s="96" t="s">
        <v>63</v>
      </c>
      <c r="B66" s="89">
        <v>65</v>
      </c>
      <c r="C66" s="90">
        <v>39</v>
      </c>
      <c r="D66" s="89">
        <v>14</v>
      </c>
      <c r="E66" s="89">
        <v>35.9</v>
      </c>
      <c r="F66" s="91">
        <v>4</v>
      </c>
      <c r="G66" s="92">
        <f t="shared" si="0"/>
        <v>10.256410256410255</v>
      </c>
      <c r="H66" s="91">
        <v>10</v>
      </c>
      <c r="I66" s="92">
        <f t="shared" si="1"/>
        <v>25.641025641025639</v>
      </c>
      <c r="J66" s="89">
        <v>2</v>
      </c>
      <c r="K66" s="93">
        <f t="shared" si="3"/>
        <v>5.1282051282051277</v>
      </c>
      <c r="L66" s="89">
        <f t="shared" si="4"/>
        <v>30</v>
      </c>
      <c r="M66" s="94">
        <f t="shared" si="5"/>
        <v>76.923076923076934</v>
      </c>
    </row>
    <row r="67" spans="1:13" ht="22.5">
      <c r="A67" s="96" t="s">
        <v>64</v>
      </c>
      <c r="B67" s="89">
        <v>112</v>
      </c>
      <c r="C67" s="90">
        <v>86</v>
      </c>
      <c r="D67" s="89">
        <v>9</v>
      </c>
      <c r="E67" s="89">
        <v>10.5</v>
      </c>
      <c r="F67" s="91">
        <v>0</v>
      </c>
      <c r="G67" s="92">
        <f t="shared" si="0"/>
        <v>0</v>
      </c>
      <c r="H67" s="91">
        <v>4</v>
      </c>
      <c r="I67" s="92">
        <f t="shared" si="1"/>
        <v>4.6511627906976747</v>
      </c>
      <c r="J67" s="89">
        <v>0</v>
      </c>
      <c r="K67" s="93">
        <f t="shared" si="3"/>
        <v>0</v>
      </c>
      <c r="L67" s="89">
        <f t="shared" si="4"/>
        <v>13</v>
      </c>
      <c r="M67" s="94">
        <f t="shared" si="5"/>
        <v>15.11627906976744</v>
      </c>
    </row>
    <row r="68" spans="1:13" ht="22.5">
      <c r="A68" s="96" t="s">
        <v>65</v>
      </c>
      <c r="B68" s="91">
        <v>56.5</v>
      </c>
      <c r="C68" s="95">
        <v>18</v>
      </c>
      <c r="D68" s="91">
        <v>18</v>
      </c>
      <c r="E68" s="89">
        <v>100</v>
      </c>
      <c r="F68" s="91">
        <v>0</v>
      </c>
      <c r="G68" s="92">
        <f t="shared" si="0"/>
        <v>0</v>
      </c>
      <c r="H68" s="91">
        <v>0</v>
      </c>
      <c r="I68" s="92">
        <f t="shared" si="1"/>
        <v>0</v>
      </c>
      <c r="J68" s="89">
        <f t="shared" si="2"/>
        <v>0</v>
      </c>
      <c r="K68" s="93">
        <f t="shared" si="3"/>
        <v>0</v>
      </c>
      <c r="L68" s="89">
        <f t="shared" si="4"/>
        <v>18</v>
      </c>
      <c r="M68" s="94">
        <f t="shared" si="5"/>
        <v>100</v>
      </c>
    </row>
    <row r="69" spans="1:13" ht="22.5">
      <c r="A69" s="96" t="s">
        <v>66</v>
      </c>
      <c r="B69" s="91">
        <v>39</v>
      </c>
      <c r="C69" s="95">
        <v>35</v>
      </c>
      <c r="D69" s="91">
        <v>0</v>
      </c>
      <c r="E69" s="89">
        <v>0</v>
      </c>
      <c r="F69" s="91">
        <v>0</v>
      </c>
      <c r="G69" s="92">
        <f t="shared" si="0"/>
        <v>0</v>
      </c>
      <c r="H69" s="91">
        <v>0</v>
      </c>
      <c r="I69" s="92">
        <f t="shared" si="1"/>
        <v>0</v>
      </c>
      <c r="J69" s="89">
        <f t="shared" si="2"/>
        <v>35</v>
      </c>
      <c r="K69" s="93">
        <f t="shared" si="3"/>
        <v>100</v>
      </c>
      <c r="L69" s="89">
        <f t="shared" si="4"/>
        <v>35</v>
      </c>
      <c r="M69" s="94">
        <f t="shared" si="5"/>
        <v>100</v>
      </c>
    </row>
    <row r="70" spans="1:13" ht="22.5">
      <c r="A70" s="96" t="s">
        <v>67</v>
      </c>
      <c r="B70" s="91">
        <v>45.75</v>
      </c>
      <c r="C70" s="95">
        <v>21</v>
      </c>
      <c r="D70" s="91">
        <v>10</v>
      </c>
      <c r="E70" s="89">
        <v>50</v>
      </c>
      <c r="F70" s="91">
        <v>1</v>
      </c>
      <c r="G70" s="92">
        <f t="shared" si="0"/>
        <v>4.7619047619047619</v>
      </c>
      <c r="H70" s="91">
        <v>5</v>
      </c>
      <c r="I70" s="92">
        <f t="shared" si="1"/>
        <v>23.809523809523807</v>
      </c>
      <c r="J70" s="89">
        <v>0</v>
      </c>
      <c r="K70" s="93">
        <f t="shared" si="3"/>
        <v>0</v>
      </c>
      <c r="L70" s="89">
        <f t="shared" si="4"/>
        <v>16</v>
      </c>
      <c r="M70" s="94">
        <f t="shared" si="5"/>
        <v>76.19047619047619</v>
      </c>
    </row>
    <row r="71" spans="1:13" ht="22.5">
      <c r="A71" s="96" t="s">
        <v>68</v>
      </c>
      <c r="B71" s="91">
        <v>1422.5</v>
      </c>
      <c r="C71" s="95">
        <v>909</v>
      </c>
      <c r="D71" s="91">
        <v>262</v>
      </c>
      <c r="E71" s="89">
        <v>29</v>
      </c>
      <c r="F71" s="91">
        <v>58</v>
      </c>
      <c r="G71" s="92">
        <f t="shared" ref="G71:G73" si="6">F71/C71*100</f>
        <v>6.3806380638063809</v>
      </c>
      <c r="H71" s="91">
        <v>0</v>
      </c>
      <c r="I71" s="92">
        <f t="shared" ref="I71:I73" si="7">H71/C71*100</f>
        <v>0</v>
      </c>
      <c r="J71" s="89">
        <v>138</v>
      </c>
      <c r="K71" s="93">
        <f t="shared" ref="K71:K73" si="8">J71/C71*100</f>
        <v>15.181518151815181</v>
      </c>
      <c r="L71" s="89">
        <f t="shared" ref="L71:L73" si="9">D71+F71+H71+J71</f>
        <v>458</v>
      </c>
      <c r="M71" s="94">
        <f t="shared" ref="M71:M73" si="10">L71/C71*100</f>
        <v>50.385038503850389</v>
      </c>
    </row>
    <row r="72" spans="1:13" ht="22.5">
      <c r="A72" s="96" t="s">
        <v>69</v>
      </c>
      <c r="B72" s="91">
        <v>156.5</v>
      </c>
      <c r="C72" s="95">
        <v>96</v>
      </c>
      <c r="D72" s="91">
        <v>5</v>
      </c>
      <c r="E72" s="89">
        <v>5</v>
      </c>
      <c r="F72" s="91">
        <v>24</v>
      </c>
      <c r="G72" s="92">
        <f t="shared" si="6"/>
        <v>25</v>
      </c>
      <c r="H72" s="91">
        <v>10</v>
      </c>
      <c r="I72" s="92">
        <f t="shared" si="7"/>
        <v>10.416666666666668</v>
      </c>
      <c r="J72" s="89">
        <v>11</v>
      </c>
      <c r="K72" s="93">
        <f t="shared" si="8"/>
        <v>11.458333333333332</v>
      </c>
      <c r="L72" s="89">
        <f t="shared" si="9"/>
        <v>50</v>
      </c>
      <c r="M72" s="94">
        <f t="shared" si="10"/>
        <v>52.083333333333336</v>
      </c>
    </row>
    <row r="73" spans="1:13" ht="22.5">
      <c r="A73" s="96" t="s">
        <v>70</v>
      </c>
      <c r="B73" s="91">
        <v>167.5</v>
      </c>
      <c r="C73" s="95">
        <v>134</v>
      </c>
      <c r="D73" s="91">
        <v>134</v>
      </c>
      <c r="E73" s="91">
        <v>100</v>
      </c>
      <c r="F73" s="91">
        <v>0</v>
      </c>
      <c r="G73" s="92">
        <f t="shared" si="6"/>
        <v>0</v>
      </c>
      <c r="H73" s="91">
        <v>0</v>
      </c>
      <c r="I73" s="92">
        <f t="shared" si="7"/>
        <v>0</v>
      </c>
      <c r="J73" s="89">
        <v>0</v>
      </c>
      <c r="K73" s="93">
        <f t="shared" si="8"/>
        <v>0</v>
      </c>
      <c r="L73" s="89">
        <f t="shared" si="9"/>
        <v>134</v>
      </c>
      <c r="M73" s="94">
        <f t="shared" si="10"/>
        <v>100</v>
      </c>
    </row>
    <row r="74" spans="1:13">
      <c r="A74" s="97" t="s">
        <v>71</v>
      </c>
      <c r="B74" s="91">
        <v>38567.5</v>
      </c>
      <c r="C74" s="95">
        <v>27894</v>
      </c>
      <c r="D74" s="95">
        <v>13761</v>
      </c>
      <c r="E74" s="91">
        <v>0.49</v>
      </c>
      <c r="F74" s="91">
        <v>4052</v>
      </c>
      <c r="G74" s="92">
        <v>14.526421452642147</v>
      </c>
      <c r="H74" s="91">
        <v>981</v>
      </c>
      <c r="I74" s="92">
        <v>0.83</v>
      </c>
      <c r="J74" s="89">
        <v>2373</v>
      </c>
      <c r="K74" s="93">
        <v>8.5072058507205846</v>
      </c>
      <c r="L74" s="89">
        <v>21738</v>
      </c>
      <c r="M74" s="94">
        <v>77.930737793073774</v>
      </c>
    </row>
  </sheetData>
  <mergeCells count="2">
    <mergeCell ref="A1:K1"/>
    <mergeCell ref="A2:M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2"/>
  <sheetViews>
    <sheetView workbookViewId="0">
      <pane ySplit="1" topLeftCell="A2" activePane="bottomLeft" state="frozen"/>
      <selection pane="bottomLeft" activeCell="I5" sqref="I5"/>
    </sheetView>
  </sheetViews>
  <sheetFormatPr defaultRowHeight="15"/>
  <cols>
    <col min="1" max="1" width="55.42578125" customWidth="1"/>
    <col min="5" max="5" width="13" customWidth="1"/>
    <col min="10" max="10" width="9.140625" style="19"/>
    <col min="13" max="13" width="44.28515625" customWidth="1"/>
    <col min="14" max="14" width="9.42578125" customWidth="1"/>
    <col min="16" max="16" width="9.140625" style="71"/>
    <col min="18" max="18" width="9.140625" style="62"/>
  </cols>
  <sheetData>
    <row r="1" spans="1:21" ht="102.75" thickBot="1">
      <c r="A1" s="1" t="s">
        <v>0</v>
      </c>
      <c r="B1" s="2" t="s">
        <v>1</v>
      </c>
      <c r="C1" s="18" t="s">
        <v>2</v>
      </c>
      <c r="D1" s="16" t="s">
        <v>83</v>
      </c>
      <c r="E1" s="15" t="s">
        <v>3</v>
      </c>
      <c r="F1" s="17" t="s">
        <v>74</v>
      </c>
      <c r="G1" s="17" t="s">
        <v>76</v>
      </c>
      <c r="H1" s="17" t="s">
        <v>82</v>
      </c>
      <c r="I1" s="17" t="s">
        <v>84</v>
      </c>
      <c r="J1" s="20" t="s">
        <v>72</v>
      </c>
      <c r="K1" s="17" t="s">
        <v>73</v>
      </c>
      <c r="M1" s="48" t="s">
        <v>0</v>
      </c>
      <c r="N1" s="49" t="s">
        <v>1</v>
      </c>
      <c r="O1" s="49" t="s">
        <v>2</v>
      </c>
      <c r="P1" s="63" t="s">
        <v>77</v>
      </c>
      <c r="Q1" s="50" t="s">
        <v>3</v>
      </c>
      <c r="R1" s="59" t="s">
        <v>78</v>
      </c>
      <c r="S1" s="50" t="s">
        <v>3</v>
      </c>
      <c r="T1" s="50" t="s">
        <v>79</v>
      </c>
      <c r="U1" s="50" t="s">
        <v>3</v>
      </c>
    </row>
    <row r="2" spans="1:21" ht="15.75" thickBot="1">
      <c r="A2" s="3" t="s">
        <v>4</v>
      </c>
      <c r="B2" s="4"/>
      <c r="C2" s="4"/>
      <c r="D2" s="4"/>
      <c r="E2" s="28"/>
      <c r="F2" s="35"/>
      <c r="G2" s="35"/>
      <c r="H2" s="35"/>
      <c r="I2" s="35"/>
      <c r="J2" s="36"/>
      <c r="K2" s="35"/>
      <c r="M2" s="3" t="s">
        <v>4</v>
      </c>
      <c r="N2" s="4"/>
      <c r="O2" s="4"/>
      <c r="P2" s="64"/>
      <c r="Q2" s="4"/>
      <c r="R2" s="60"/>
      <c r="S2" s="51"/>
      <c r="T2" s="51"/>
      <c r="U2" s="51"/>
    </row>
    <row r="3" spans="1:21" ht="26.25" thickBot="1">
      <c r="A3" s="13" t="s">
        <v>5</v>
      </c>
      <c r="B3" s="6">
        <v>271.25</v>
      </c>
      <c r="C3" s="6">
        <v>178</v>
      </c>
      <c r="D3" s="6">
        <v>168</v>
      </c>
      <c r="E3" s="29">
        <v>94.4</v>
      </c>
      <c r="F3" s="37">
        <v>10</v>
      </c>
      <c r="G3" s="53">
        <v>2</v>
      </c>
      <c r="H3" s="37"/>
      <c r="I3" s="37"/>
      <c r="J3" s="36">
        <f t="shared" ref="J3:J34" si="0">K3/C3*100</f>
        <v>6.7415730337078648</v>
      </c>
      <c r="K3" s="35">
        <f t="shared" ref="K3:K34" si="1">F3+G3+H3</f>
        <v>12</v>
      </c>
      <c r="M3" s="13" t="s">
        <v>5</v>
      </c>
      <c r="N3" s="6">
        <v>271.25</v>
      </c>
      <c r="O3" s="6">
        <v>179</v>
      </c>
      <c r="P3" s="65">
        <v>10</v>
      </c>
      <c r="Q3" s="52">
        <v>94.4</v>
      </c>
      <c r="R3" s="53">
        <v>2</v>
      </c>
      <c r="S3" s="7">
        <v>95</v>
      </c>
      <c r="T3" s="7"/>
      <c r="U3" s="7"/>
    </row>
    <row r="4" spans="1:21" ht="26.25" thickBot="1">
      <c r="A4" s="5" t="s">
        <v>6</v>
      </c>
      <c r="B4" s="7">
        <v>208.25</v>
      </c>
      <c r="C4" s="7">
        <v>203</v>
      </c>
      <c r="D4" s="7">
        <v>203</v>
      </c>
      <c r="E4" s="29">
        <v>100</v>
      </c>
      <c r="F4" s="38">
        <v>0</v>
      </c>
      <c r="G4" s="53">
        <v>0</v>
      </c>
      <c r="H4" s="38"/>
      <c r="I4" s="38"/>
      <c r="J4" s="36">
        <f t="shared" si="0"/>
        <v>0</v>
      </c>
      <c r="K4" s="35">
        <f t="shared" si="1"/>
        <v>0</v>
      </c>
      <c r="M4" s="5" t="s">
        <v>6</v>
      </c>
      <c r="N4" s="7">
        <v>208.25</v>
      </c>
      <c r="O4" s="7">
        <v>203</v>
      </c>
      <c r="P4" s="66">
        <v>0</v>
      </c>
      <c r="Q4" s="52">
        <v>100</v>
      </c>
      <c r="R4" s="53">
        <v>0</v>
      </c>
      <c r="S4" s="7">
        <v>100</v>
      </c>
      <c r="T4" s="7"/>
      <c r="U4" s="7"/>
    </row>
    <row r="5" spans="1:21" ht="26.25" thickBot="1">
      <c r="A5" s="5" t="s">
        <v>7</v>
      </c>
      <c r="B5" s="8">
        <v>1430.5</v>
      </c>
      <c r="C5" s="8">
        <v>889</v>
      </c>
      <c r="D5" s="8">
        <v>163</v>
      </c>
      <c r="E5" s="29">
        <v>18.3</v>
      </c>
      <c r="F5" s="39">
        <v>15</v>
      </c>
      <c r="G5" s="53">
        <v>325</v>
      </c>
      <c r="H5" s="39"/>
      <c r="I5" s="39"/>
      <c r="J5" s="36">
        <f t="shared" si="0"/>
        <v>38.245219347581553</v>
      </c>
      <c r="K5" s="35">
        <f t="shared" si="1"/>
        <v>340</v>
      </c>
      <c r="M5" s="5" t="s">
        <v>7</v>
      </c>
      <c r="N5" s="8">
        <v>1430.5</v>
      </c>
      <c r="O5" s="8">
        <v>930</v>
      </c>
      <c r="P5" s="67">
        <v>15</v>
      </c>
      <c r="Q5" s="52">
        <v>18.3</v>
      </c>
      <c r="R5" s="53">
        <v>325</v>
      </c>
      <c r="S5" s="7">
        <v>35</v>
      </c>
      <c r="T5" s="7"/>
      <c r="U5" s="7"/>
    </row>
    <row r="6" spans="1:21" ht="26.25" thickBot="1">
      <c r="A6" s="5" t="s">
        <v>8</v>
      </c>
      <c r="B6" s="8">
        <v>1730.5</v>
      </c>
      <c r="C6" s="8">
        <v>1267</v>
      </c>
      <c r="D6" s="8">
        <v>992</v>
      </c>
      <c r="E6" s="29">
        <v>78.3</v>
      </c>
      <c r="F6" s="39">
        <v>106</v>
      </c>
      <c r="G6" s="53">
        <v>143</v>
      </c>
      <c r="H6" s="39"/>
      <c r="I6" s="39"/>
      <c r="J6" s="36">
        <f t="shared" si="0"/>
        <v>19.652722967640095</v>
      </c>
      <c r="K6" s="35">
        <f t="shared" si="1"/>
        <v>249</v>
      </c>
      <c r="M6" s="5" t="s">
        <v>8</v>
      </c>
      <c r="N6" s="8">
        <v>1730.5</v>
      </c>
      <c r="O6" s="8">
        <v>1262</v>
      </c>
      <c r="P6" s="67">
        <v>106</v>
      </c>
      <c r="Q6" s="52">
        <v>78.3</v>
      </c>
      <c r="R6" s="53">
        <v>143</v>
      </c>
      <c r="S6" s="7">
        <v>90</v>
      </c>
      <c r="T6" s="7"/>
      <c r="U6" s="7"/>
    </row>
    <row r="7" spans="1:21" ht="26.25" thickBot="1">
      <c r="A7" s="5" t="s">
        <v>9</v>
      </c>
      <c r="B7" s="6">
        <v>291.5</v>
      </c>
      <c r="C7" s="6">
        <v>145</v>
      </c>
      <c r="D7" s="6">
        <v>40</v>
      </c>
      <c r="E7" s="29">
        <v>27.6</v>
      </c>
      <c r="F7" s="37">
        <v>18</v>
      </c>
      <c r="G7" s="53">
        <v>1</v>
      </c>
      <c r="H7" s="37"/>
      <c r="I7" s="37"/>
      <c r="J7" s="36">
        <f t="shared" si="0"/>
        <v>13.103448275862069</v>
      </c>
      <c r="K7" s="35">
        <f t="shared" si="1"/>
        <v>19</v>
      </c>
      <c r="M7" s="5" t="s">
        <v>9</v>
      </c>
      <c r="N7" s="6">
        <v>291.5</v>
      </c>
      <c r="O7" s="6">
        <v>144</v>
      </c>
      <c r="P7" s="65">
        <v>18</v>
      </c>
      <c r="Q7" s="52">
        <v>27.6</v>
      </c>
      <c r="R7" s="53">
        <v>1</v>
      </c>
      <c r="S7" s="7">
        <v>30</v>
      </c>
      <c r="T7" s="7"/>
      <c r="U7" s="7"/>
    </row>
    <row r="8" spans="1:21" ht="26.25" thickBot="1">
      <c r="A8" s="5" t="s">
        <v>10</v>
      </c>
      <c r="B8" s="8">
        <v>1869.5</v>
      </c>
      <c r="C8" s="8">
        <v>1205</v>
      </c>
      <c r="D8" s="8">
        <v>795</v>
      </c>
      <c r="E8" s="29">
        <v>66</v>
      </c>
      <c r="F8" s="39">
        <v>228</v>
      </c>
      <c r="G8" s="53">
        <v>228</v>
      </c>
      <c r="H8" s="39"/>
      <c r="I8" s="39"/>
      <c r="J8" s="36">
        <f t="shared" si="0"/>
        <v>37.842323651452283</v>
      </c>
      <c r="K8" s="35">
        <f t="shared" si="1"/>
        <v>456</v>
      </c>
      <c r="M8" s="5" t="s">
        <v>10</v>
      </c>
      <c r="N8" s="8">
        <v>1869.5</v>
      </c>
      <c r="O8" s="8">
        <v>1205</v>
      </c>
      <c r="P8" s="67">
        <v>228</v>
      </c>
      <c r="Q8" s="52">
        <v>66</v>
      </c>
      <c r="R8" s="53">
        <v>228</v>
      </c>
      <c r="S8" s="7">
        <v>85</v>
      </c>
      <c r="T8" s="7"/>
      <c r="U8" s="7"/>
    </row>
    <row r="9" spans="1:21" ht="15.75" thickBot="1">
      <c r="A9" s="5" t="s">
        <v>11</v>
      </c>
      <c r="B9" s="8">
        <v>1496.5</v>
      </c>
      <c r="C9" s="8">
        <v>903</v>
      </c>
      <c r="D9" s="8">
        <v>188</v>
      </c>
      <c r="E9" s="29">
        <v>20.8</v>
      </c>
      <c r="F9" s="39">
        <v>206</v>
      </c>
      <c r="G9" s="53">
        <v>418</v>
      </c>
      <c r="H9" s="39"/>
      <c r="I9" s="39"/>
      <c r="J9" s="36">
        <f t="shared" si="0"/>
        <v>69.102990033222582</v>
      </c>
      <c r="K9" s="35">
        <f t="shared" si="1"/>
        <v>624</v>
      </c>
      <c r="M9" s="5" t="s">
        <v>11</v>
      </c>
      <c r="N9" s="8">
        <v>1496.5</v>
      </c>
      <c r="O9" s="8">
        <v>903</v>
      </c>
      <c r="P9" s="67">
        <v>206</v>
      </c>
      <c r="Q9" s="52">
        <v>20.8</v>
      </c>
      <c r="R9" s="53">
        <v>418</v>
      </c>
      <c r="S9" s="7">
        <v>42</v>
      </c>
      <c r="T9" s="7"/>
      <c r="U9" s="7"/>
    </row>
    <row r="10" spans="1:21" ht="26.25" thickBot="1">
      <c r="A10" s="5" t="s">
        <v>12</v>
      </c>
      <c r="B10" s="8">
        <v>175</v>
      </c>
      <c r="C10" s="8">
        <v>121</v>
      </c>
      <c r="D10" s="8">
        <v>28</v>
      </c>
      <c r="E10" s="29">
        <v>23.1</v>
      </c>
      <c r="F10" s="39">
        <v>11</v>
      </c>
      <c r="G10" s="53">
        <v>68</v>
      </c>
      <c r="H10" s="39"/>
      <c r="I10" s="39"/>
      <c r="J10" s="36">
        <f t="shared" si="0"/>
        <v>65.289256198347118</v>
      </c>
      <c r="K10" s="35">
        <f t="shared" si="1"/>
        <v>79</v>
      </c>
      <c r="M10" s="5" t="s">
        <v>12</v>
      </c>
      <c r="N10" s="8">
        <v>175</v>
      </c>
      <c r="O10" s="8">
        <v>121</v>
      </c>
      <c r="P10" s="67">
        <v>11</v>
      </c>
      <c r="Q10" s="52">
        <v>23.1</v>
      </c>
      <c r="R10" s="53">
        <v>68</v>
      </c>
      <c r="S10" s="7">
        <v>55</v>
      </c>
      <c r="T10" s="7"/>
      <c r="U10" s="7"/>
    </row>
    <row r="11" spans="1:21" ht="15.75" thickBot="1">
      <c r="A11" s="5" t="s">
        <v>13</v>
      </c>
      <c r="B11" s="8">
        <v>436.25</v>
      </c>
      <c r="C11" s="8">
        <v>348</v>
      </c>
      <c r="D11" s="8">
        <v>120</v>
      </c>
      <c r="E11" s="29">
        <v>34.5</v>
      </c>
      <c r="F11" s="39">
        <v>17</v>
      </c>
      <c r="G11" s="53">
        <v>118</v>
      </c>
      <c r="H11" s="39"/>
      <c r="I11" s="39"/>
      <c r="J11" s="36">
        <f t="shared" si="0"/>
        <v>38.793103448275865</v>
      </c>
      <c r="K11" s="35">
        <f t="shared" si="1"/>
        <v>135</v>
      </c>
      <c r="M11" s="5" t="s">
        <v>13</v>
      </c>
      <c r="N11" s="8">
        <v>436.25</v>
      </c>
      <c r="O11" s="8">
        <v>348</v>
      </c>
      <c r="P11" s="67">
        <v>17</v>
      </c>
      <c r="Q11" s="52">
        <v>34.5</v>
      </c>
      <c r="R11" s="53">
        <v>118</v>
      </c>
      <c r="S11" s="7">
        <v>34</v>
      </c>
      <c r="T11" s="7"/>
      <c r="U11" s="7"/>
    </row>
    <row r="12" spans="1:21" ht="15.75" thickBot="1">
      <c r="A12" s="5" t="s">
        <v>14</v>
      </c>
      <c r="B12" s="8">
        <v>531.5</v>
      </c>
      <c r="C12" s="8">
        <v>370</v>
      </c>
      <c r="D12" s="8">
        <v>328</v>
      </c>
      <c r="E12" s="29">
        <v>88.6</v>
      </c>
      <c r="F12" s="39">
        <v>12</v>
      </c>
      <c r="G12" s="53">
        <v>18</v>
      </c>
      <c r="H12" s="39"/>
      <c r="I12" s="39"/>
      <c r="J12" s="36">
        <f t="shared" si="0"/>
        <v>8.1081081081081088</v>
      </c>
      <c r="K12" s="35">
        <f t="shared" si="1"/>
        <v>30</v>
      </c>
      <c r="M12" s="5" t="s">
        <v>14</v>
      </c>
      <c r="N12" s="8">
        <v>531.5</v>
      </c>
      <c r="O12" s="8">
        <v>370</v>
      </c>
      <c r="P12" s="67">
        <v>12</v>
      </c>
      <c r="Q12" s="52">
        <v>88.6</v>
      </c>
      <c r="R12" s="53">
        <v>18</v>
      </c>
      <c r="S12" s="7">
        <v>95</v>
      </c>
      <c r="T12" s="7"/>
      <c r="U12" s="7"/>
    </row>
    <row r="13" spans="1:21" ht="15.75" thickBot="1">
      <c r="A13" s="5" t="s">
        <v>15</v>
      </c>
      <c r="B13" s="8">
        <v>578</v>
      </c>
      <c r="C13" s="8">
        <v>387</v>
      </c>
      <c r="D13" s="8">
        <v>223</v>
      </c>
      <c r="E13" s="29">
        <v>57.6</v>
      </c>
      <c r="F13" s="39">
        <v>24</v>
      </c>
      <c r="G13" s="53">
        <v>34</v>
      </c>
      <c r="H13" s="39"/>
      <c r="I13" s="39"/>
      <c r="J13" s="36">
        <f t="shared" si="0"/>
        <v>14.987080103359174</v>
      </c>
      <c r="K13" s="35">
        <f t="shared" si="1"/>
        <v>58</v>
      </c>
      <c r="M13" s="5" t="s">
        <v>15</v>
      </c>
      <c r="N13" s="8">
        <v>578</v>
      </c>
      <c r="O13" s="8">
        <v>387</v>
      </c>
      <c r="P13" s="67">
        <v>24</v>
      </c>
      <c r="Q13" s="52">
        <v>57.6</v>
      </c>
      <c r="R13" s="53">
        <v>34</v>
      </c>
      <c r="S13" s="7">
        <v>66</v>
      </c>
      <c r="T13" s="7"/>
      <c r="U13" s="7"/>
    </row>
    <row r="14" spans="1:21" ht="15.75" thickBot="1">
      <c r="A14" s="5" t="s">
        <v>16</v>
      </c>
      <c r="B14" s="6">
        <v>201.25</v>
      </c>
      <c r="C14" s="6">
        <v>162</v>
      </c>
      <c r="D14" s="6">
        <v>74</v>
      </c>
      <c r="E14" s="29">
        <v>45.7</v>
      </c>
      <c r="F14" s="39">
        <v>74</v>
      </c>
      <c r="G14" s="53">
        <v>74</v>
      </c>
      <c r="H14" s="39"/>
      <c r="I14" s="39"/>
      <c r="J14" s="36">
        <f t="shared" si="0"/>
        <v>91.358024691358025</v>
      </c>
      <c r="K14" s="35">
        <f t="shared" si="1"/>
        <v>148</v>
      </c>
      <c r="M14" s="5" t="s">
        <v>16</v>
      </c>
      <c r="N14" s="6">
        <v>201.25</v>
      </c>
      <c r="O14" s="6">
        <v>162</v>
      </c>
      <c r="P14" s="67">
        <v>74</v>
      </c>
      <c r="Q14" s="52">
        <v>45.7</v>
      </c>
      <c r="R14" s="53">
        <v>74</v>
      </c>
      <c r="S14" s="7">
        <v>46</v>
      </c>
      <c r="T14" s="7"/>
      <c r="U14" s="7"/>
    </row>
    <row r="15" spans="1:21" s="25" customFormat="1" ht="15.75" thickBot="1">
      <c r="A15" s="10" t="s">
        <v>17</v>
      </c>
      <c r="B15" s="11">
        <v>458.25</v>
      </c>
      <c r="C15" s="11">
        <v>306</v>
      </c>
      <c r="D15" s="11">
        <v>141</v>
      </c>
      <c r="E15" s="30">
        <v>46.1</v>
      </c>
      <c r="F15" s="40"/>
      <c r="G15" s="53">
        <v>134</v>
      </c>
      <c r="H15" s="40"/>
      <c r="I15" s="40"/>
      <c r="J15" s="41">
        <f t="shared" si="0"/>
        <v>43.790849673202615</v>
      </c>
      <c r="K15" s="35">
        <f t="shared" si="1"/>
        <v>134</v>
      </c>
      <c r="M15" s="5" t="s">
        <v>17</v>
      </c>
      <c r="N15" s="8">
        <v>458.25</v>
      </c>
      <c r="O15" s="8">
        <v>305</v>
      </c>
      <c r="P15" s="68"/>
      <c r="Q15" s="52">
        <v>46.1</v>
      </c>
      <c r="R15" s="53">
        <v>134</v>
      </c>
      <c r="S15" s="7">
        <v>90</v>
      </c>
      <c r="T15" s="7"/>
      <c r="U15" s="7"/>
    </row>
    <row r="16" spans="1:21" ht="15.75" thickBot="1">
      <c r="A16" s="5" t="s">
        <v>18</v>
      </c>
      <c r="B16" s="8">
        <v>302.5</v>
      </c>
      <c r="C16" s="8">
        <v>195</v>
      </c>
      <c r="D16" s="8">
        <v>90</v>
      </c>
      <c r="E16" s="29">
        <v>46.2</v>
      </c>
      <c r="F16" s="39">
        <v>105</v>
      </c>
      <c r="G16" s="53"/>
      <c r="H16" s="39"/>
      <c r="I16" s="39"/>
      <c r="J16" s="36">
        <f t="shared" si="0"/>
        <v>53.846153846153847</v>
      </c>
      <c r="K16" s="35">
        <f t="shared" si="1"/>
        <v>105</v>
      </c>
      <c r="M16" s="5" t="s">
        <v>18</v>
      </c>
      <c r="N16" s="8">
        <v>302.5</v>
      </c>
      <c r="O16" s="8">
        <v>195</v>
      </c>
      <c r="P16" s="67">
        <v>105</v>
      </c>
      <c r="Q16" s="52">
        <v>46.2</v>
      </c>
      <c r="R16" s="53"/>
      <c r="S16" s="7"/>
      <c r="T16" s="7"/>
      <c r="U16" s="7"/>
    </row>
    <row r="17" spans="1:21" ht="15.75" thickBot="1">
      <c r="A17" s="5" t="s">
        <v>19</v>
      </c>
      <c r="B17" s="8">
        <v>407.75</v>
      </c>
      <c r="C17" s="8">
        <v>308</v>
      </c>
      <c r="D17" s="8">
        <v>237</v>
      </c>
      <c r="E17" s="29">
        <v>76.900000000000006</v>
      </c>
      <c r="F17" s="39">
        <v>44</v>
      </c>
      <c r="G17" s="53">
        <v>63</v>
      </c>
      <c r="H17" s="39"/>
      <c r="I17" s="39"/>
      <c r="J17" s="36">
        <f t="shared" si="0"/>
        <v>34.740259740259738</v>
      </c>
      <c r="K17" s="35">
        <f t="shared" si="1"/>
        <v>107</v>
      </c>
      <c r="M17" s="5" t="s">
        <v>19</v>
      </c>
      <c r="N17" s="8">
        <v>407.75</v>
      </c>
      <c r="O17" s="8">
        <v>300</v>
      </c>
      <c r="P17" s="67">
        <v>44</v>
      </c>
      <c r="Q17" s="52">
        <v>76.900000000000006</v>
      </c>
      <c r="R17" s="53">
        <v>63</v>
      </c>
      <c r="S17" s="7">
        <v>100</v>
      </c>
      <c r="T17" s="7"/>
      <c r="U17" s="7"/>
    </row>
    <row r="18" spans="1:21" ht="15.75" thickBot="1">
      <c r="A18" s="5" t="s">
        <v>20</v>
      </c>
      <c r="B18" s="21">
        <v>1053</v>
      </c>
      <c r="C18" s="21">
        <v>772</v>
      </c>
      <c r="D18" s="21">
        <v>627</v>
      </c>
      <c r="E18" s="31">
        <v>81.2</v>
      </c>
      <c r="F18" s="42">
        <v>27</v>
      </c>
      <c r="G18" s="53">
        <v>29</v>
      </c>
      <c r="H18" s="42"/>
      <c r="I18" s="42"/>
      <c r="J18" s="36">
        <f t="shared" si="0"/>
        <v>7.2538860103626934</v>
      </c>
      <c r="K18" s="35">
        <f t="shared" si="1"/>
        <v>56</v>
      </c>
      <c r="M18" s="5" t="s">
        <v>20</v>
      </c>
      <c r="N18" s="6">
        <v>1053</v>
      </c>
      <c r="O18" s="6">
        <v>818</v>
      </c>
      <c r="P18" s="65">
        <v>27</v>
      </c>
      <c r="Q18" s="52">
        <v>81.2</v>
      </c>
      <c r="R18" s="53">
        <v>29</v>
      </c>
      <c r="S18" s="7">
        <v>84</v>
      </c>
      <c r="T18" s="7"/>
      <c r="U18" s="7"/>
    </row>
    <row r="19" spans="1:21" ht="15.75" thickBot="1">
      <c r="A19" s="5" t="s">
        <v>21</v>
      </c>
      <c r="B19" s="23">
        <v>756</v>
      </c>
      <c r="C19" s="23">
        <v>585</v>
      </c>
      <c r="D19" s="23">
        <v>198</v>
      </c>
      <c r="E19" s="31">
        <v>33.799999999999997</v>
      </c>
      <c r="F19" s="43">
        <v>240</v>
      </c>
      <c r="G19" s="53">
        <v>65</v>
      </c>
      <c r="H19" s="43"/>
      <c r="I19" s="43"/>
      <c r="J19" s="36">
        <f t="shared" si="0"/>
        <v>52.136752136752143</v>
      </c>
      <c r="K19" s="35">
        <f t="shared" si="1"/>
        <v>305</v>
      </c>
      <c r="M19" s="5" t="s">
        <v>21</v>
      </c>
      <c r="N19" s="8">
        <v>756</v>
      </c>
      <c r="O19" s="8">
        <v>595</v>
      </c>
      <c r="P19" s="67">
        <v>240</v>
      </c>
      <c r="Q19" s="52">
        <v>33.799999999999997</v>
      </c>
      <c r="R19" s="53">
        <v>65</v>
      </c>
      <c r="S19" s="7">
        <v>44</v>
      </c>
      <c r="T19" s="7"/>
      <c r="U19" s="7"/>
    </row>
    <row r="20" spans="1:21" ht="15.75" thickBot="1">
      <c r="A20" s="5" t="s">
        <v>22</v>
      </c>
      <c r="B20" s="23">
        <v>746.75</v>
      </c>
      <c r="C20" s="23">
        <v>182</v>
      </c>
      <c r="D20" s="23">
        <v>182</v>
      </c>
      <c r="E20" s="31">
        <v>100</v>
      </c>
      <c r="F20" s="43">
        <v>0</v>
      </c>
      <c r="G20" s="53">
        <v>194</v>
      </c>
      <c r="H20" s="43"/>
      <c r="I20" s="43"/>
      <c r="J20" s="36">
        <f t="shared" si="0"/>
        <v>106.5934065934066</v>
      </c>
      <c r="K20" s="35">
        <f t="shared" si="1"/>
        <v>194</v>
      </c>
      <c r="M20" s="5" t="s">
        <v>22</v>
      </c>
      <c r="N20" s="8">
        <v>746.75</v>
      </c>
      <c r="O20" s="8">
        <v>694</v>
      </c>
      <c r="P20" s="67">
        <v>0</v>
      </c>
      <c r="Q20" s="52">
        <v>26</v>
      </c>
      <c r="R20" s="53">
        <v>194</v>
      </c>
      <c r="S20" s="7">
        <v>55</v>
      </c>
      <c r="T20" s="7"/>
      <c r="U20" s="7"/>
    </row>
    <row r="21" spans="1:21" s="25" customFormat="1" ht="15.75" thickBot="1">
      <c r="A21" s="10" t="s">
        <v>23</v>
      </c>
      <c r="B21" s="26">
        <v>521</v>
      </c>
      <c r="C21" s="26">
        <v>357</v>
      </c>
      <c r="D21" s="26">
        <v>357</v>
      </c>
      <c r="E21" s="32">
        <v>100</v>
      </c>
      <c r="F21" s="40"/>
      <c r="G21" s="53">
        <v>6</v>
      </c>
      <c r="H21" s="40"/>
      <c r="I21" s="40"/>
      <c r="J21" s="41">
        <f t="shared" si="0"/>
        <v>1.680672268907563</v>
      </c>
      <c r="K21" s="35">
        <f t="shared" si="1"/>
        <v>6</v>
      </c>
      <c r="M21" s="5" t="s">
        <v>23</v>
      </c>
      <c r="N21" s="6">
        <v>521</v>
      </c>
      <c r="O21" s="6">
        <v>363</v>
      </c>
      <c r="P21" s="68"/>
      <c r="Q21" s="52">
        <v>100</v>
      </c>
      <c r="R21" s="53">
        <v>6</v>
      </c>
      <c r="S21" s="7">
        <v>100</v>
      </c>
      <c r="T21" s="7"/>
      <c r="U21" s="7"/>
    </row>
    <row r="22" spans="1:21" ht="15.75" thickBot="1">
      <c r="A22" s="5" t="s">
        <v>24</v>
      </c>
      <c r="B22" s="21" t="s">
        <v>25</v>
      </c>
      <c r="C22" s="21">
        <v>300</v>
      </c>
      <c r="D22" s="21">
        <v>50</v>
      </c>
      <c r="E22" s="31">
        <v>16.7</v>
      </c>
      <c r="F22" s="42">
        <v>20</v>
      </c>
      <c r="G22" s="53">
        <v>40</v>
      </c>
      <c r="H22" s="42"/>
      <c r="I22" s="42"/>
      <c r="J22" s="36">
        <f t="shared" si="0"/>
        <v>20</v>
      </c>
      <c r="K22" s="35">
        <f t="shared" si="1"/>
        <v>60</v>
      </c>
      <c r="M22" s="5" t="s">
        <v>24</v>
      </c>
      <c r="N22" s="6" t="s">
        <v>25</v>
      </c>
      <c r="O22" s="6" t="s">
        <v>80</v>
      </c>
      <c r="P22" s="65">
        <v>20</v>
      </c>
      <c r="Q22" s="52">
        <v>16.7</v>
      </c>
      <c r="R22" s="53">
        <v>40</v>
      </c>
      <c r="S22" s="7">
        <v>30</v>
      </c>
      <c r="T22" s="7"/>
      <c r="U22" s="7"/>
    </row>
    <row r="23" spans="1:21" ht="15.75" thickBot="1">
      <c r="A23" s="5" t="s">
        <v>26</v>
      </c>
      <c r="B23" s="21">
        <v>526</v>
      </c>
      <c r="C23" s="21">
        <v>512</v>
      </c>
      <c r="D23" s="21">
        <v>15</v>
      </c>
      <c r="E23" s="31">
        <v>2.9</v>
      </c>
      <c r="F23" s="42">
        <v>110</v>
      </c>
      <c r="G23" s="53">
        <v>220</v>
      </c>
      <c r="H23" s="42"/>
      <c r="I23" s="42"/>
      <c r="J23" s="36">
        <f t="shared" si="0"/>
        <v>64.453125</v>
      </c>
      <c r="K23" s="35">
        <f t="shared" si="1"/>
        <v>330</v>
      </c>
      <c r="M23" s="5" t="s">
        <v>26</v>
      </c>
      <c r="N23" s="6">
        <v>526</v>
      </c>
      <c r="O23" s="6">
        <v>505</v>
      </c>
      <c r="P23" s="65">
        <v>110</v>
      </c>
      <c r="Q23" s="52">
        <v>2.9</v>
      </c>
      <c r="R23" s="53">
        <v>220</v>
      </c>
      <c r="S23" s="7">
        <v>43</v>
      </c>
      <c r="T23" s="7"/>
      <c r="U23" s="7"/>
    </row>
    <row r="24" spans="1:21" ht="15.75" thickBot="1">
      <c r="A24" s="5" t="s">
        <v>27</v>
      </c>
      <c r="B24" s="23">
        <v>811</v>
      </c>
      <c r="C24" s="23">
        <v>651</v>
      </c>
      <c r="D24" s="23">
        <v>20</v>
      </c>
      <c r="E24" s="31">
        <v>3.1</v>
      </c>
      <c r="F24" s="43">
        <v>35</v>
      </c>
      <c r="G24" s="53">
        <v>39</v>
      </c>
      <c r="H24" s="43"/>
      <c r="I24" s="43"/>
      <c r="J24" s="36">
        <f t="shared" si="0"/>
        <v>11.367127496159753</v>
      </c>
      <c r="K24" s="35">
        <f t="shared" si="1"/>
        <v>74</v>
      </c>
      <c r="M24" s="5" t="s">
        <v>27</v>
      </c>
      <c r="N24" s="8">
        <v>811</v>
      </c>
      <c r="O24" s="8">
        <v>640</v>
      </c>
      <c r="P24" s="67">
        <v>35</v>
      </c>
      <c r="Q24" s="52">
        <v>3.1</v>
      </c>
      <c r="R24" s="53">
        <v>39</v>
      </c>
      <c r="S24" s="7">
        <v>12</v>
      </c>
      <c r="T24" s="7"/>
      <c r="U24" s="7"/>
    </row>
    <row r="25" spans="1:21" s="25" customFormat="1" ht="15.75" thickBot="1">
      <c r="A25" s="10" t="s">
        <v>28</v>
      </c>
      <c r="B25" s="27">
        <v>358</v>
      </c>
      <c r="C25" s="26">
        <v>286</v>
      </c>
      <c r="D25" s="26">
        <v>286</v>
      </c>
      <c r="E25" s="32">
        <v>100</v>
      </c>
      <c r="F25" s="47">
        <v>0</v>
      </c>
      <c r="G25" s="53">
        <v>0</v>
      </c>
      <c r="H25" s="47"/>
      <c r="I25" s="47"/>
      <c r="J25" s="41">
        <f t="shared" si="0"/>
        <v>0</v>
      </c>
      <c r="K25" s="35">
        <f t="shared" si="1"/>
        <v>0</v>
      </c>
      <c r="M25" s="5" t="s">
        <v>28</v>
      </c>
      <c r="N25" s="8">
        <v>358</v>
      </c>
      <c r="O25" s="6">
        <v>286</v>
      </c>
      <c r="P25" s="69">
        <v>0</v>
      </c>
      <c r="Q25" s="52">
        <v>100</v>
      </c>
      <c r="R25" s="53">
        <v>0</v>
      </c>
      <c r="S25" s="7">
        <v>100</v>
      </c>
      <c r="T25" s="7"/>
      <c r="U25" s="7"/>
    </row>
    <row r="26" spans="1:21" ht="15.75" thickBot="1">
      <c r="A26" s="5" t="s">
        <v>29</v>
      </c>
      <c r="B26" s="23">
        <v>294.5</v>
      </c>
      <c r="C26" s="23">
        <v>262</v>
      </c>
      <c r="D26" s="23">
        <v>61</v>
      </c>
      <c r="E26" s="31">
        <v>23.3</v>
      </c>
      <c r="F26" s="43">
        <v>17</v>
      </c>
      <c r="G26" s="53">
        <v>35</v>
      </c>
      <c r="H26" s="43"/>
      <c r="I26" s="43"/>
      <c r="J26" s="36">
        <f t="shared" si="0"/>
        <v>19.847328244274809</v>
      </c>
      <c r="K26" s="35">
        <f t="shared" si="1"/>
        <v>52</v>
      </c>
      <c r="M26" s="5" t="s">
        <v>29</v>
      </c>
      <c r="N26" s="8">
        <v>294.5</v>
      </c>
      <c r="O26" s="8">
        <v>251</v>
      </c>
      <c r="P26" s="67">
        <v>17</v>
      </c>
      <c r="Q26" s="52">
        <v>23.3</v>
      </c>
      <c r="R26" s="53">
        <v>35</v>
      </c>
      <c r="S26" s="7">
        <v>38</v>
      </c>
      <c r="T26" s="7"/>
      <c r="U26" s="7"/>
    </row>
    <row r="27" spans="1:21" ht="15.75" thickBot="1">
      <c r="A27" s="5" t="s">
        <v>30</v>
      </c>
      <c r="B27" s="23">
        <v>903.75</v>
      </c>
      <c r="C27" s="23">
        <v>608</v>
      </c>
      <c r="D27" s="23">
        <v>345</v>
      </c>
      <c r="E27" s="31">
        <v>56.7</v>
      </c>
      <c r="F27" s="43">
        <v>40</v>
      </c>
      <c r="G27" s="53">
        <v>44</v>
      </c>
      <c r="H27" s="43"/>
      <c r="I27" s="43"/>
      <c r="J27" s="36">
        <f t="shared" si="0"/>
        <v>13.815789473684212</v>
      </c>
      <c r="K27" s="35">
        <f t="shared" si="1"/>
        <v>84</v>
      </c>
      <c r="M27" s="5" t="s">
        <v>30</v>
      </c>
      <c r="N27" s="8">
        <v>903.75</v>
      </c>
      <c r="O27" s="8">
        <v>644</v>
      </c>
      <c r="P27" s="67">
        <v>40</v>
      </c>
      <c r="Q27" s="52">
        <v>56.7</v>
      </c>
      <c r="R27" s="53">
        <v>44</v>
      </c>
      <c r="S27" s="7">
        <v>60</v>
      </c>
      <c r="T27" s="7"/>
      <c r="U27" s="7"/>
    </row>
    <row r="28" spans="1:21" ht="15.75" thickBot="1">
      <c r="A28" s="5" t="s">
        <v>31</v>
      </c>
      <c r="B28" s="21">
        <v>344</v>
      </c>
      <c r="C28" s="21">
        <v>277</v>
      </c>
      <c r="D28" s="21">
        <v>56</v>
      </c>
      <c r="E28" s="31">
        <v>20.2</v>
      </c>
      <c r="F28" s="43">
        <v>3</v>
      </c>
      <c r="G28" s="53">
        <v>3</v>
      </c>
      <c r="H28" s="43"/>
      <c r="I28" s="43"/>
      <c r="J28" s="36">
        <f t="shared" si="0"/>
        <v>2.1660649819494582</v>
      </c>
      <c r="K28" s="35">
        <f t="shared" si="1"/>
        <v>6</v>
      </c>
      <c r="M28" s="5" t="s">
        <v>31</v>
      </c>
      <c r="N28" s="6">
        <v>344</v>
      </c>
      <c r="O28" s="6">
        <v>277</v>
      </c>
      <c r="P28" s="67">
        <v>3</v>
      </c>
      <c r="Q28" s="52">
        <v>20.2</v>
      </c>
      <c r="R28" s="53">
        <v>3</v>
      </c>
      <c r="S28" s="7">
        <v>22</v>
      </c>
      <c r="T28" s="7"/>
      <c r="U28" s="7"/>
    </row>
    <row r="29" spans="1:21" ht="15.75" thickBot="1">
      <c r="A29" s="5" t="s">
        <v>32</v>
      </c>
      <c r="B29" s="21">
        <v>1045.75</v>
      </c>
      <c r="C29" s="21">
        <v>704</v>
      </c>
      <c r="D29" s="21">
        <v>549</v>
      </c>
      <c r="E29" s="31">
        <v>78</v>
      </c>
      <c r="F29" s="43">
        <v>0</v>
      </c>
      <c r="G29" s="53">
        <v>54</v>
      </c>
      <c r="H29" s="43"/>
      <c r="I29" s="43"/>
      <c r="J29" s="36">
        <f t="shared" si="0"/>
        <v>7.6704545454545459</v>
      </c>
      <c r="K29" s="35">
        <f t="shared" si="1"/>
        <v>54</v>
      </c>
      <c r="M29" s="5" t="s">
        <v>32</v>
      </c>
      <c r="N29" s="6">
        <v>1045.75</v>
      </c>
      <c r="O29" s="6">
        <v>660</v>
      </c>
      <c r="P29" s="67">
        <v>0</v>
      </c>
      <c r="Q29" s="52">
        <v>78</v>
      </c>
      <c r="R29" s="53">
        <v>54</v>
      </c>
      <c r="S29" s="7">
        <v>83</v>
      </c>
      <c r="T29" s="7"/>
      <c r="U29" s="7"/>
    </row>
    <row r="30" spans="1:21" s="25" customFormat="1" ht="15.75" thickBot="1">
      <c r="A30" s="10" t="s">
        <v>33</v>
      </c>
      <c r="B30" s="27">
        <v>410.25</v>
      </c>
      <c r="C30" s="27">
        <v>320</v>
      </c>
      <c r="D30" s="27">
        <v>151</v>
      </c>
      <c r="E30" s="32">
        <v>47.2</v>
      </c>
      <c r="F30" s="47">
        <v>0</v>
      </c>
      <c r="G30" s="53">
        <v>25</v>
      </c>
      <c r="H30" s="47"/>
      <c r="I30" s="47"/>
      <c r="J30" s="41">
        <f t="shared" si="0"/>
        <v>7.8125</v>
      </c>
      <c r="K30" s="35">
        <f t="shared" si="1"/>
        <v>25</v>
      </c>
      <c r="M30" s="5" t="s">
        <v>33</v>
      </c>
      <c r="N30" s="8">
        <v>410.25</v>
      </c>
      <c r="O30" s="8">
        <v>320</v>
      </c>
      <c r="P30" s="69">
        <v>0</v>
      </c>
      <c r="Q30" s="52">
        <v>47.2</v>
      </c>
      <c r="R30" s="53">
        <v>25</v>
      </c>
      <c r="S30" s="7">
        <v>55</v>
      </c>
      <c r="T30" s="7"/>
      <c r="U30" s="7"/>
    </row>
    <row r="31" spans="1:21" ht="15.75" thickBot="1">
      <c r="A31" s="5" t="s">
        <v>34</v>
      </c>
      <c r="B31" s="22">
        <v>774.25</v>
      </c>
      <c r="C31" s="22">
        <v>730</v>
      </c>
      <c r="D31" s="22">
        <v>73</v>
      </c>
      <c r="E31" s="31">
        <v>10</v>
      </c>
      <c r="F31" s="43">
        <v>10</v>
      </c>
      <c r="G31" s="53">
        <v>25</v>
      </c>
      <c r="H31" s="43"/>
      <c r="I31" s="43"/>
      <c r="J31" s="36">
        <f t="shared" si="0"/>
        <v>4.7945205479452051</v>
      </c>
      <c r="K31" s="35">
        <f t="shared" si="1"/>
        <v>35</v>
      </c>
      <c r="M31" s="5" t="s">
        <v>34</v>
      </c>
      <c r="N31" s="52">
        <v>774.25</v>
      </c>
      <c r="O31" s="52">
        <v>730</v>
      </c>
      <c r="P31" s="67">
        <v>10</v>
      </c>
      <c r="Q31" s="52">
        <v>10</v>
      </c>
      <c r="R31" s="53">
        <v>25</v>
      </c>
      <c r="S31" s="7">
        <v>14</v>
      </c>
      <c r="T31" s="7"/>
      <c r="U31" s="7"/>
    </row>
    <row r="32" spans="1:21" ht="15.75" thickBot="1">
      <c r="A32" s="5" t="s">
        <v>35</v>
      </c>
      <c r="B32" s="23">
        <v>1074.25</v>
      </c>
      <c r="C32" s="23">
        <v>923</v>
      </c>
      <c r="D32" s="23">
        <v>331</v>
      </c>
      <c r="E32" s="31">
        <v>35.9</v>
      </c>
      <c r="F32" s="43">
        <v>410</v>
      </c>
      <c r="G32" s="53">
        <v>99</v>
      </c>
      <c r="H32" s="43"/>
      <c r="I32" s="43"/>
      <c r="J32" s="36">
        <f t="shared" si="0"/>
        <v>55.146262188515706</v>
      </c>
      <c r="K32" s="35">
        <f t="shared" si="1"/>
        <v>509</v>
      </c>
      <c r="M32" s="5" t="s">
        <v>35</v>
      </c>
      <c r="N32" s="8">
        <v>1074.25</v>
      </c>
      <c r="O32" s="8">
        <v>923</v>
      </c>
      <c r="P32" s="67">
        <v>410</v>
      </c>
      <c r="Q32" s="52">
        <v>35.9</v>
      </c>
      <c r="R32" s="53">
        <v>99</v>
      </c>
      <c r="S32" s="7">
        <v>47</v>
      </c>
      <c r="T32" s="7"/>
      <c r="U32" s="7"/>
    </row>
    <row r="33" spans="1:21" ht="15.75" thickBot="1">
      <c r="A33" s="5" t="s">
        <v>36</v>
      </c>
      <c r="B33" s="21">
        <v>470.5</v>
      </c>
      <c r="C33" s="21">
        <v>404</v>
      </c>
      <c r="D33" s="21">
        <v>6</v>
      </c>
      <c r="E33" s="31">
        <v>1.5</v>
      </c>
      <c r="F33" s="43">
        <v>18</v>
      </c>
      <c r="G33" s="53">
        <v>7</v>
      </c>
      <c r="H33" s="43"/>
      <c r="I33" s="43"/>
      <c r="J33" s="36">
        <f t="shared" si="0"/>
        <v>6.1881188118811883</v>
      </c>
      <c r="K33" s="35">
        <f t="shared" si="1"/>
        <v>25</v>
      </c>
      <c r="M33" s="5" t="s">
        <v>36</v>
      </c>
      <c r="N33" s="6">
        <v>470.5</v>
      </c>
      <c r="O33" s="6">
        <v>3917</v>
      </c>
      <c r="P33" s="67">
        <v>18</v>
      </c>
      <c r="Q33" s="52">
        <v>1.5</v>
      </c>
      <c r="R33" s="53">
        <v>7</v>
      </c>
      <c r="S33" s="7">
        <v>4</v>
      </c>
      <c r="T33" s="7"/>
      <c r="U33" s="7"/>
    </row>
    <row r="34" spans="1:21" ht="15.75" thickBot="1">
      <c r="A34" s="12" t="s">
        <v>37</v>
      </c>
      <c r="B34" s="21">
        <v>719.5</v>
      </c>
      <c r="C34" s="21">
        <v>585</v>
      </c>
      <c r="D34" s="21">
        <v>377</v>
      </c>
      <c r="E34" s="31">
        <v>64.400000000000006</v>
      </c>
      <c r="F34" s="43">
        <v>61</v>
      </c>
      <c r="G34" s="53">
        <v>105</v>
      </c>
      <c r="H34" s="43"/>
      <c r="I34" s="43"/>
      <c r="J34" s="36">
        <f t="shared" si="0"/>
        <v>28.376068376068375</v>
      </c>
      <c r="K34" s="35">
        <f t="shared" si="1"/>
        <v>166</v>
      </c>
      <c r="M34" s="12" t="s">
        <v>37</v>
      </c>
      <c r="N34" s="6">
        <v>719.5</v>
      </c>
      <c r="O34" s="6">
        <v>585</v>
      </c>
      <c r="P34" s="67">
        <v>61</v>
      </c>
      <c r="Q34" s="52">
        <v>64.400000000000006</v>
      </c>
      <c r="R34" s="53">
        <v>105</v>
      </c>
      <c r="S34" s="7">
        <v>85</v>
      </c>
      <c r="T34" s="7"/>
      <c r="U34" s="7"/>
    </row>
    <row r="35" spans="1:21" ht="15.75" thickBot="1">
      <c r="A35" s="5" t="s">
        <v>38</v>
      </c>
      <c r="B35" s="6">
        <v>147</v>
      </c>
      <c r="C35" s="6">
        <v>167</v>
      </c>
      <c r="D35" s="6">
        <v>95</v>
      </c>
      <c r="E35" s="29">
        <v>53.7</v>
      </c>
      <c r="F35" s="37">
        <v>17</v>
      </c>
      <c r="G35" s="53">
        <v>50</v>
      </c>
      <c r="H35" s="37"/>
      <c r="I35" s="37"/>
      <c r="J35" s="36">
        <f t="shared" ref="J35:J66" si="2">K35/C35*100</f>
        <v>40.119760479041915</v>
      </c>
      <c r="K35" s="35">
        <f t="shared" ref="K35:K67" si="3">F35+G35+H35</f>
        <v>67</v>
      </c>
      <c r="M35" s="5" t="s">
        <v>38</v>
      </c>
      <c r="N35" s="6">
        <v>147</v>
      </c>
      <c r="O35" s="6">
        <v>167</v>
      </c>
      <c r="P35" s="65">
        <v>17</v>
      </c>
      <c r="Q35" s="52">
        <v>53.7</v>
      </c>
      <c r="R35" s="53">
        <v>50</v>
      </c>
      <c r="S35" s="7">
        <v>87</v>
      </c>
      <c r="T35" s="7"/>
      <c r="U35" s="7"/>
    </row>
    <row r="36" spans="1:21" ht="26.25" thickBot="1">
      <c r="A36" s="5" t="s">
        <v>39</v>
      </c>
      <c r="B36" s="8">
        <v>1364.25</v>
      </c>
      <c r="C36" s="8">
        <v>940</v>
      </c>
      <c r="D36" s="8">
        <v>948</v>
      </c>
      <c r="E36" s="29">
        <v>100</v>
      </c>
      <c r="F36" s="39">
        <v>0</v>
      </c>
      <c r="G36" s="53">
        <v>0</v>
      </c>
      <c r="H36" s="39"/>
      <c r="I36" s="39"/>
      <c r="J36" s="36">
        <f t="shared" si="2"/>
        <v>0</v>
      </c>
      <c r="K36" s="35">
        <f t="shared" si="3"/>
        <v>0</v>
      </c>
      <c r="M36" s="5" t="s">
        <v>39</v>
      </c>
      <c r="N36" s="8">
        <v>1364.25</v>
      </c>
      <c r="O36" s="8">
        <v>948</v>
      </c>
      <c r="P36" s="67">
        <v>0</v>
      </c>
      <c r="Q36" s="52">
        <v>100</v>
      </c>
      <c r="R36" s="53">
        <v>0</v>
      </c>
      <c r="S36" s="7">
        <v>100</v>
      </c>
      <c r="T36" s="7"/>
      <c r="U36" s="7"/>
    </row>
    <row r="37" spans="1:21" ht="15.75" thickBot="1">
      <c r="A37" s="5" t="s">
        <v>40</v>
      </c>
      <c r="B37" s="8">
        <v>666.5</v>
      </c>
      <c r="C37" s="8">
        <v>520</v>
      </c>
      <c r="D37" s="8">
        <v>478</v>
      </c>
      <c r="E37" s="29">
        <v>85</v>
      </c>
      <c r="F37" s="39">
        <v>0</v>
      </c>
      <c r="G37" s="53">
        <v>12</v>
      </c>
      <c r="H37" s="39"/>
      <c r="I37" s="39"/>
      <c r="J37" s="36">
        <f t="shared" si="2"/>
        <v>2.3076923076923079</v>
      </c>
      <c r="K37" s="35">
        <f t="shared" si="3"/>
        <v>12</v>
      </c>
      <c r="M37" s="5" t="s">
        <v>40</v>
      </c>
      <c r="N37" s="8">
        <v>666.5</v>
      </c>
      <c r="O37" s="8">
        <v>490</v>
      </c>
      <c r="P37" s="67">
        <v>0</v>
      </c>
      <c r="Q37" s="52">
        <v>85</v>
      </c>
      <c r="R37" s="53">
        <v>12</v>
      </c>
      <c r="S37" s="7">
        <v>89</v>
      </c>
      <c r="T37" s="7"/>
      <c r="U37" s="7"/>
    </row>
    <row r="38" spans="1:21" ht="15.75" thickBot="1">
      <c r="A38" s="5" t="s">
        <v>41</v>
      </c>
      <c r="B38" s="8">
        <v>910</v>
      </c>
      <c r="C38" s="8">
        <v>527</v>
      </c>
      <c r="D38" s="8">
        <v>527</v>
      </c>
      <c r="E38" s="29">
        <v>100</v>
      </c>
      <c r="F38" s="39">
        <v>0</v>
      </c>
      <c r="G38" s="53">
        <v>8</v>
      </c>
      <c r="H38" s="39"/>
      <c r="I38" s="39"/>
      <c r="J38" s="36">
        <f t="shared" si="2"/>
        <v>1.5180265654648957</v>
      </c>
      <c r="K38" s="35">
        <f t="shared" si="3"/>
        <v>8</v>
      </c>
      <c r="M38" s="5" t="s">
        <v>41</v>
      </c>
      <c r="N38" s="8">
        <v>910</v>
      </c>
      <c r="O38" s="8">
        <v>527</v>
      </c>
      <c r="P38" s="67">
        <v>0</v>
      </c>
      <c r="Q38" s="52">
        <v>100</v>
      </c>
      <c r="R38" s="53">
        <v>8</v>
      </c>
      <c r="S38" s="7">
        <v>100</v>
      </c>
      <c r="T38" s="7"/>
      <c r="U38" s="7"/>
    </row>
    <row r="39" spans="1:21" ht="15.75" thickBot="1">
      <c r="A39" s="5" t="s">
        <v>42</v>
      </c>
      <c r="B39" s="8">
        <v>72.75</v>
      </c>
      <c r="C39" s="8">
        <v>34</v>
      </c>
      <c r="D39" s="8">
        <v>33</v>
      </c>
      <c r="E39" s="29">
        <v>89.2</v>
      </c>
      <c r="F39" s="39">
        <v>1</v>
      </c>
      <c r="G39" s="53">
        <v>0</v>
      </c>
      <c r="H39" s="39"/>
      <c r="I39" s="39"/>
      <c r="J39" s="36">
        <f t="shared" si="2"/>
        <v>2.9411764705882351</v>
      </c>
      <c r="K39" s="35">
        <f t="shared" si="3"/>
        <v>1</v>
      </c>
      <c r="M39" s="5" t="s">
        <v>42</v>
      </c>
      <c r="N39" s="8">
        <v>72.75</v>
      </c>
      <c r="O39" s="8">
        <v>34</v>
      </c>
      <c r="P39" s="67">
        <v>1</v>
      </c>
      <c r="Q39" s="52">
        <v>89.2</v>
      </c>
      <c r="R39" s="53">
        <v>0</v>
      </c>
      <c r="S39" s="7">
        <v>89.2</v>
      </c>
      <c r="T39" s="7"/>
      <c r="U39" s="7"/>
    </row>
    <row r="40" spans="1:21" ht="15.75" thickBot="1">
      <c r="A40" s="5" t="s">
        <v>43</v>
      </c>
      <c r="B40" s="8">
        <v>139.75</v>
      </c>
      <c r="C40" s="8">
        <v>89</v>
      </c>
      <c r="D40" s="8">
        <v>86</v>
      </c>
      <c r="E40" s="29">
        <v>100</v>
      </c>
      <c r="F40" s="39">
        <v>3</v>
      </c>
      <c r="G40" s="53">
        <v>2</v>
      </c>
      <c r="H40" s="39"/>
      <c r="I40" s="39"/>
      <c r="J40" s="36">
        <f t="shared" si="2"/>
        <v>5.6179775280898872</v>
      </c>
      <c r="K40" s="35">
        <f t="shared" si="3"/>
        <v>5</v>
      </c>
      <c r="M40" s="5" t="s">
        <v>43</v>
      </c>
      <c r="N40" s="8">
        <v>139.75</v>
      </c>
      <c r="O40" s="8">
        <v>88</v>
      </c>
      <c r="P40" s="67">
        <v>3</v>
      </c>
      <c r="Q40" s="52">
        <v>100</v>
      </c>
      <c r="R40" s="53">
        <v>2</v>
      </c>
      <c r="S40" s="7">
        <v>100</v>
      </c>
      <c r="T40" s="7"/>
      <c r="U40" s="7"/>
    </row>
    <row r="41" spans="1:21" ht="15.75" thickBot="1">
      <c r="A41" s="5" t="s">
        <v>44</v>
      </c>
      <c r="B41" s="8">
        <v>223.5</v>
      </c>
      <c r="C41" s="8">
        <v>146</v>
      </c>
      <c r="D41" s="8">
        <v>146</v>
      </c>
      <c r="E41" s="29">
        <v>100</v>
      </c>
      <c r="F41" s="39">
        <v>0</v>
      </c>
      <c r="G41" s="53">
        <v>0</v>
      </c>
      <c r="H41" s="39"/>
      <c r="I41" s="39"/>
      <c r="J41" s="36">
        <f t="shared" si="2"/>
        <v>0</v>
      </c>
      <c r="K41" s="35">
        <f t="shared" si="3"/>
        <v>0</v>
      </c>
      <c r="M41" s="5" t="s">
        <v>44</v>
      </c>
      <c r="N41" s="8">
        <v>223.5</v>
      </c>
      <c r="O41" s="8">
        <v>146</v>
      </c>
      <c r="P41" s="67">
        <v>0</v>
      </c>
      <c r="Q41" s="52">
        <v>100</v>
      </c>
      <c r="R41" s="53">
        <v>0</v>
      </c>
      <c r="S41" s="7">
        <v>100</v>
      </c>
      <c r="T41" s="7"/>
      <c r="U41" s="7"/>
    </row>
    <row r="42" spans="1:21" ht="15.75" thickBot="1">
      <c r="A42" s="5" t="s">
        <v>45</v>
      </c>
      <c r="B42" s="9">
        <v>241.75</v>
      </c>
      <c r="C42" s="9">
        <v>209</v>
      </c>
      <c r="D42" s="9">
        <v>138</v>
      </c>
      <c r="E42" s="29">
        <v>66</v>
      </c>
      <c r="F42" s="39">
        <v>13</v>
      </c>
      <c r="G42" s="53">
        <v>36</v>
      </c>
      <c r="H42" s="39"/>
      <c r="I42" s="39"/>
      <c r="J42" s="36">
        <f t="shared" si="2"/>
        <v>23.444976076555022</v>
      </c>
      <c r="K42" s="35">
        <f t="shared" si="3"/>
        <v>49</v>
      </c>
      <c r="M42" s="5" t="s">
        <v>45</v>
      </c>
      <c r="N42" s="9">
        <v>241.75</v>
      </c>
      <c r="O42" s="9">
        <v>209</v>
      </c>
      <c r="P42" s="67">
        <v>13</v>
      </c>
      <c r="Q42" s="52">
        <v>66</v>
      </c>
      <c r="R42" s="53">
        <v>36</v>
      </c>
      <c r="S42" s="7">
        <v>83</v>
      </c>
      <c r="T42" s="7"/>
      <c r="U42" s="7"/>
    </row>
    <row r="43" spans="1:21" ht="15.75" thickBot="1">
      <c r="A43" s="5" t="s">
        <v>46</v>
      </c>
      <c r="B43" s="21">
        <v>430.75</v>
      </c>
      <c r="C43" s="21">
        <v>263</v>
      </c>
      <c r="D43" s="21">
        <v>263</v>
      </c>
      <c r="E43" s="31">
        <v>100</v>
      </c>
      <c r="F43" s="42">
        <v>8</v>
      </c>
      <c r="G43" s="53">
        <v>8</v>
      </c>
      <c r="H43" s="42"/>
      <c r="I43" s="42"/>
      <c r="J43" s="44">
        <f t="shared" si="2"/>
        <v>6.083650190114068</v>
      </c>
      <c r="K43" s="35">
        <f t="shared" si="3"/>
        <v>16</v>
      </c>
      <c r="M43" s="5" t="s">
        <v>46</v>
      </c>
      <c r="N43" s="6">
        <v>430.75</v>
      </c>
      <c r="O43" s="6">
        <v>263</v>
      </c>
      <c r="P43" s="65">
        <v>8</v>
      </c>
      <c r="Q43" s="52">
        <v>100</v>
      </c>
      <c r="R43" s="53">
        <v>8</v>
      </c>
      <c r="S43" s="7">
        <v>100</v>
      </c>
      <c r="T43" s="7"/>
      <c r="U43" s="7"/>
    </row>
    <row r="44" spans="1:21" ht="26.25" thickBot="1">
      <c r="A44" s="5" t="s">
        <v>47</v>
      </c>
      <c r="B44" s="23">
        <v>160</v>
      </c>
      <c r="C44" s="23">
        <v>101</v>
      </c>
      <c r="D44" s="23">
        <v>101</v>
      </c>
      <c r="E44" s="31">
        <v>100</v>
      </c>
      <c r="F44" s="43">
        <v>0</v>
      </c>
      <c r="G44" s="53">
        <v>0</v>
      </c>
      <c r="H44" s="43"/>
      <c r="I44" s="43"/>
      <c r="J44" s="44">
        <f t="shared" si="2"/>
        <v>0</v>
      </c>
      <c r="K44" s="35">
        <f t="shared" si="3"/>
        <v>0</v>
      </c>
      <c r="M44" s="5" t="s">
        <v>47</v>
      </c>
      <c r="N44" s="8">
        <v>160</v>
      </c>
      <c r="O44" s="8">
        <v>101</v>
      </c>
      <c r="P44" s="67">
        <v>0</v>
      </c>
      <c r="Q44" s="52">
        <v>100</v>
      </c>
      <c r="R44" s="53">
        <v>0</v>
      </c>
      <c r="S44" s="7">
        <v>100</v>
      </c>
      <c r="T44" s="7"/>
      <c r="U44" s="7"/>
    </row>
    <row r="45" spans="1:21" ht="15.75" thickBot="1">
      <c r="A45" s="5" t="s">
        <v>48</v>
      </c>
      <c r="B45" s="23">
        <v>2489</v>
      </c>
      <c r="C45" s="23">
        <v>1556</v>
      </c>
      <c r="D45" s="23">
        <v>747</v>
      </c>
      <c r="E45" s="31">
        <v>48</v>
      </c>
      <c r="F45" s="43">
        <v>38</v>
      </c>
      <c r="G45" s="53">
        <v>173</v>
      </c>
      <c r="H45" s="43"/>
      <c r="I45" s="43"/>
      <c r="J45" s="44">
        <f t="shared" si="2"/>
        <v>13.560411311053985</v>
      </c>
      <c r="K45" s="35">
        <f t="shared" si="3"/>
        <v>211</v>
      </c>
      <c r="M45" s="5" t="s">
        <v>48</v>
      </c>
      <c r="N45" s="8">
        <v>2489</v>
      </c>
      <c r="O45" s="8">
        <v>1556</v>
      </c>
      <c r="P45" s="67">
        <v>38</v>
      </c>
      <c r="Q45" s="52">
        <v>48</v>
      </c>
      <c r="R45" s="53">
        <v>173</v>
      </c>
      <c r="S45" s="7">
        <v>59</v>
      </c>
      <c r="T45" s="7"/>
      <c r="U45" s="7"/>
    </row>
    <row r="46" spans="1:21" ht="26.25" thickBot="1">
      <c r="A46" s="5" t="s">
        <v>49</v>
      </c>
      <c r="B46" s="21">
        <v>477</v>
      </c>
      <c r="C46" s="21">
        <v>477</v>
      </c>
      <c r="D46" s="21">
        <v>477</v>
      </c>
      <c r="E46" s="31">
        <v>100</v>
      </c>
      <c r="F46" s="42">
        <v>15</v>
      </c>
      <c r="G46" s="53">
        <v>3</v>
      </c>
      <c r="H46" s="42"/>
      <c r="I46" s="42"/>
      <c r="J46" s="44">
        <f t="shared" si="2"/>
        <v>3.7735849056603774</v>
      </c>
      <c r="K46" s="35">
        <f t="shared" si="3"/>
        <v>18</v>
      </c>
      <c r="M46" s="5" t="s">
        <v>49</v>
      </c>
      <c r="N46" s="6">
        <v>477</v>
      </c>
      <c r="O46" s="6">
        <v>477</v>
      </c>
      <c r="P46" s="65">
        <v>15</v>
      </c>
      <c r="Q46" s="52">
        <v>100</v>
      </c>
      <c r="R46" s="53">
        <v>3</v>
      </c>
      <c r="S46" s="7">
        <v>100</v>
      </c>
      <c r="T46" s="7"/>
      <c r="U46" s="7"/>
    </row>
    <row r="47" spans="1:21" s="25" customFormat="1" ht="26.25" thickBot="1">
      <c r="A47" s="10" t="s">
        <v>50</v>
      </c>
      <c r="B47" s="26">
        <v>501.75</v>
      </c>
      <c r="C47" s="26">
        <v>221</v>
      </c>
      <c r="D47" s="26">
        <v>99</v>
      </c>
      <c r="E47" s="32">
        <v>44.8</v>
      </c>
      <c r="F47" s="40">
        <v>0</v>
      </c>
      <c r="G47" s="53">
        <v>32</v>
      </c>
      <c r="H47" s="40"/>
      <c r="I47" s="40"/>
      <c r="J47" s="41">
        <f t="shared" si="2"/>
        <v>14.479638009049776</v>
      </c>
      <c r="K47" s="35">
        <f t="shared" si="3"/>
        <v>32</v>
      </c>
      <c r="M47" s="5" t="s">
        <v>50</v>
      </c>
      <c r="N47" s="6">
        <v>501.75</v>
      </c>
      <c r="O47" s="6">
        <v>221</v>
      </c>
      <c r="P47" s="68">
        <v>0</v>
      </c>
      <c r="Q47" s="52">
        <v>44.8</v>
      </c>
      <c r="R47" s="53">
        <v>32</v>
      </c>
      <c r="S47" s="7">
        <v>60</v>
      </c>
      <c r="T47" s="7"/>
      <c r="U47" s="7"/>
    </row>
    <row r="48" spans="1:21" ht="26.25" thickBot="1">
      <c r="A48" s="5" t="s">
        <v>51</v>
      </c>
      <c r="B48" s="23">
        <v>1682.25</v>
      </c>
      <c r="C48" s="23">
        <v>919</v>
      </c>
      <c r="D48" s="23">
        <v>56</v>
      </c>
      <c r="E48" s="31">
        <v>6.1</v>
      </c>
      <c r="F48" s="43">
        <v>96</v>
      </c>
      <c r="G48" s="53">
        <v>58</v>
      </c>
      <c r="H48" s="43"/>
      <c r="I48" s="43"/>
      <c r="J48" s="44">
        <f t="shared" si="2"/>
        <v>16.75734494015234</v>
      </c>
      <c r="K48" s="35">
        <f t="shared" si="3"/>
        <v>154</v>
      </c>
      <c r="M48" s="5" t="s">
        <v>51</v>
      </c>
      <c r="N48" s="8">
        <v>1682.25</v>
      </c>
      <c r="O48" s="8">
        <v>919</v>
      </c>
      <c r="P48" s="67">
        <v>96</v>
      </c>
      <c r="Q48" s="52">
        <v>6.1</v>
      </c>
      <c r="R48" s="53">
        <v>58</v>
      </c>
      <c r="S48" s="7">
        <v>13</v>
      </c>
      <c r="T48" s="7"/>
      <c r="U48" s="7"/>
    </row>
    <row r="49" spans="1:21" ht="26.25" thickBot="1">
      <c r="A49" s="5" t="s">
        <v>52</v>
      </c>
      <c r="B49" s="23">
        <v>878.5</v>
      </c>
      <c r="C49" s="23">
        <v>583</v>
      </c>
      <c r="D49" s="23">
        <v>479</v>
      </c>
      <c r="E49" s="31">
        <v>82.2</v>
      </c>
      <c r="F49" s="43">
        <v>14</v>
      </c>
      <c r="G49" s="53">
        <v>19</v>
      </c>
      <c r="H49" s="43"/>
      <c r="I49" s="43"/>
      <c r="J49" s="44">
        <f t="shared" si="2"/>
        <v>5.6603773584905666</v>
      </c>
      <c r="K49" s="35">
        <f t="shared" si="3"/>
        <v>33</v>
      </c>
      <c r="M49" s="5" t="s">
        <v>52</v>
      </c>
      <c r="N49" s="8">
        <v>878.5</v>
      </c>
      <c r="O49" s="8">
        <v>583</v>
      </c>
      <c r="P49" s="67">
        <v>14</v>
      </c>
      <c r="Q49" s="52">
        <v>82.2</v>
      </c>
      <c r="R49" s="53">
        <v>19</v>
      </c>
      <c r="S49" s="7">
        <v>85</v>
      </c>
      <c r="T49" s="7"/>
      <c r="U49" s="7"/>
    </row>
    <row r="50" spans="1:21" ht="15.75" thickBot="1">
      <c r="A50" s="5" t="s">
        <v>53</v>
      </c>
      <c r="B50" s="21">
        <v>689.75</v>
      </c>
      <c r="C50" s="21">
        <v>438</v>
      </c>
      <c r="D50" s="21">
        <v>296</v>
      </c>
      <c r="E50" s="31">
        <v>67.599999999999994</v>
      </c>
      <c r="F50" s="42">
        <v>35</v>
      </c>
      <c r="G50" s="53">
        <v>29</v>
      </c>
      <c r="H50" s="42"/>
      <c r="I50" s="42"/>
      <c r="J50" s="44">
        <f t="shared" si="2"/>
        <v>14.611872146118721</v>
      </c>
      <c r="K50" s="35">
        <f t="shared" si="3"/>
        <v>64</v>
      </c>
      <c r="M50" s="5" t="s">
        <v>53</v>
      </c>
      <c r="N50" s="6">
        <v>689.75</v>
      </c>
      <c r="O50" s="6">
        <v>438</v>
      </c>
      <c r="P50" s="65">
        <v>35</v>
      </c>
      <c r="Q50" s="52">
        <v>67.599999999999994</v>
      </c>
      <c r="R50" s="53">
        <v>29</v>
      </c>
      <c r="S50" s="7">
        <v>72</v>
      </c>
      <c r="T50" s="7"/>
      <c r="U50" s="7"/>
    </row>
    <row r="51" spans="1:21" ht="26.25" thickBot="1">
      <c r="A51" s="5" t="s">
        <v>54</v>
      </c>
      <c r="B51" s="21">
        <v>941.75</v>
      </c>
      <c r="C51" s="21">
        <v>599</v>
      </c>
      <c r="D51" s="21">
        <v>485</v>
      </c>
      <c r="E51" s="31">
        <v>81</v>
      </c>
      <c r="F51" s="42">
        <v>23</v>
      </c>
      <c r="G51" s="53">
        <v>92</v>
      </c>
      <c r="H51" s="42"/>
      <c r="I51" s="42"/>
      <c r="J51" s="44">
        <f t="shared" si="2"/>
        <v>19.198664440734557</v>
      </c>
      <c r="K51" s="35">
        <f t="shared" si="3"/>
        <v>115</v>
      </c>
      <c r="M51" s="5" t="s">
        <v>54</v>
      </c>
      <c r="N51" s="6">
        <v>941.75</v>
      </c>
      <c r="O51" s="6">
        <v>599</v>
      </c>
      <c r="P51" s="65">
        <v>23</v>
      </c>
      <c r="Q51" s="52">
        <v>81</v>
      </c>
      <c r="R51" s="53">
        <v>92</v>
      </c>
      <c r="S51" s="7">
        <v>98</v>
      </c>
      <c r="T51" s="7"/>
      <c r="U51" s="7"/>
    </row>
    <row r="52" spans="1:21" ht="39" thickBot="1">
      <c r="A52" s="5" t="s">
        <v>55</v>
      </c>
      <c r="B52" s="23">
        <v>182.75</v>
      </c>
      <c r="C52" s="23">
        <v>109</v>
      </c>
      <c r="D52" s="23">
        <v>47</v>
      </c>
      <c r="E52" s="31">
        <v>43.1</v>
      </c>
      <c r="F52" s="43">
        <v>40</v>
      </c>
      <c r="G52" s="53">
        <v>56</v>
      </c>
      <c r="H52" s="43"/>
      <c r="I52" s="43"/>
      <c r="J52" s="44">
        <f t="shared" si="2"/>
        <v>88.073394495412856</v>
      </c>
      <c r="K52" s="35">
        <f t="shared" si="3"/>
        <v>96</v>
      </c>
      <c r="M52" s="5" t="s">
        <v>55</v>
      </c>
      <c r="N52" s="8">
        <v>182.75</v>
      </c>
      <c r="O52" s="8">
        <v>109</v>
      </c>
      <c r="P52" s="67">
        <v>40</v>
      </c>
      <c r="Q52" s="52">
        <v>43.1</v>
      </c>
      <c r="R52" s="53">
        <v>56</v>
      </c>
      <c r="S52" s="7">
        <v>95</v>
      </c>
      <c r="T52" s="7"/>
      <c r="U52" s="7"/>
    </row>
    <row r="53" spans="1:21" ht="26.25" thickBot="1">
      <c r="A53" s="5" t="s">
        <v>56</v>
      </c>
      <c r="B53" s="23">
        <v>547.75</v>
      </c>
      <c r="C53" s="23">
        <v>262</v>
      </c>
      <c r="D53" s="23">
        <v>56</v>
      </c>
      <c r="E53" s="31">
        <v>21.4</v>
      </c>
      <c r="F53" s="43">
        <v>110</v>
      </c>
      <c r="G53" s="53">
        <v>74</v>
      </c>
      <c r="H53" s="43"/>
      <c r="I53" s="43"/>
      <c r="J53" s="44">
        <f t="shared" si="2"/>
        <v>70.229007633587784</v>
      </c>
      <c r="K53" s="35">
        <f t="shared" si="3"/>
        <v>184</v>
      </c>
      <c r="M53" s="5" t="s">
        <v>56</v>
      </c>
      <c r="N53" s="8">
        <v>547.75</v>
      </c>
      <c r="O53" s="8">
        <v>262</v>
      </c>
      <c r="P53" s="67">
        <v>110</v>
      </c>
      <c r="Q53" s="52">
        <v>21.4</v>
      </c>
      <c r="R53" s="53">
        <v>74</v>
      </c>
      <c r="S53" s="7">
        <v>51</v>
      </c>
      <c r="T53" s="7"/>
      <c r="U53" s="7"/>
    </row>
    <row r="54" spans="1:21" ht="15.75" thickBot="1">
      <c r="A54" s="5" t="s">
        <v>57</v>
      </c>
      <c r="B54" s="21">
        <v>496.5</v>
      </c>
      <c r="C54" s="21">
        <v>349</v>
      </c>
      <c r="D54" s="21">
        <v>48</v>
      </c>
      <c r="E54" s="31">
        <v>13.8</v>
      </c>
      <c r="F54" s="43">
        <v>301</v>
      </c>
      <c r="G54" s="53">
        <v>95</v>
      </c>
      <c r="H54" s="43"/>
      <c r="I54" s="43"/>
      <c r="J54" s="44">
        <f t="shared" si="2"/>
        <v>113.46704871060172</v>
      </c>
      <c r="K54" s="35">
        <f t="shared" si="3"/>
        <v>396</v>
      </c>
      <c r="M54" s="5" t="s">
        <v>57</v>
      </c>
      <c r="N54" s="6">
        <v>496.5</v>
      </c>
      <c r="O54" s="6">
        <v>349</v>
      </c>
      <c r="P54" s="67">
        <v>301</v>
      </c>
      <c r="Q54" s="52">
        <v>13.8</v>
      </c>
      <c r="R54" s="53">
        <v>95</v>
      </c>
      <c r="S54" s="7">
        <v>87</v>
      </c>
      <c r="T54" s="7"/>
      <c r="U54" s="7"/>
    </row>
    <row r="55" spans="1:21" ht="15.75" thickBot="1">
      <c r="A55" s="5" t="s">
        <v>58</v>
      </c>
      <c r="B55" s="23">
        <v>1281.75</v>
      </c>
      <c r="C55" s="23">
        <v>802</v>
      </c>
      <c r="D55" s="23">
        <v>200</v>
      </c>
      <c r="E55" s="31">
        <v>24.9</v>
      </c>
      <c r="F55" s="43">
        <v>50</v>
      </c>
      <c r="G55" s="53">
        <v>66</v>
      </c>
      <c r="H55" s="43"/>
      <c r="I55" s="43"/>
      <c r="J55" s="44">
        <f t="shared" si="2"/>
        <v>14.463840399002494</v>
      </c>
      <c r="K55" s="35">
        <f t="shared" si="3"/>
        <v>116</v>
      </c>
      <c r="M55" s="5" t="s">
        <v>58</v>
      </c>
      <c r="N55" s="8">
        <v>1281.75</v>
      </c>
      <c r="O55" s="8">
        <v>802</v>
      </c>
      <c r="P55" s="67">
        <v>50</v>
      </c>
      <c r="Q55" s="52">
        <v>24.9</v>
      </c>
      <c r="R55" s="53">
        <v>66</v>
      </c>
      <c r="S55" s="7">
        <v>33</v>
      </c>
      <c r="T55" s="7"/>
      <c r="U55" s="7"/>
    </row>
    <row r="56" spans="1:21" ht="26.25" thickBot="1">
      <c r="A56" s="5" t="s">
        <v>59</v>
      </c>
      <c r="B56" s="23">
        <v>377</v>
      </c>
      <c r="C56" s="23">
        <v>274</v>
      </c>
      <c r="D56" s="23">
        <v>274</v>
      </c>
      <c r="E56" s="31">
        <v>100</v>
      </c>
      <c r="F56" s="43">
        <v>0</v>
      </c>
      <c r="G56" s="53">
        <v>8</v>
      </c>
      <c r="H56" s="43"/>
      <c r="I56" s="43"/>
      <c r="J56" s="44">
        <f t="shared" si="2"/>
        <v>2.9197080291970803</v>
      </c>
      <c r="K56" s="35">
        <f t="shared" si="3"/>
        <v>8</v>
      </c>
      <c r="M56" s="5" t="s">
        <v>59</v>
      </c>
      <c r="N56" s="8">
        <v>377</v>
      </c>
      <c r="O56" s="8">
        <v>274</v>
      </c>
      <c r="P56" s="67">
        <v>0</v>
      </c>
      <c r="Q56" s="52">
        <v>100</v>
      </c>
      <c r="R56" s="53">
        <v>8</v>
      </c>
      <c r="S56" s="7">
        <v>100</v>
      </c>
      <c r="T56" s="7"/>
      <c r="U56" s="7"/>
    </row>
    <row r="57" spans="1:21" ht="26.25" thickBot="1">
      <c r="A57" s="5" t="s">
        <v>60</v>
      </c>
      <c r="B57" s="21">
        <v>137</v>
      </c>
      <c r="C57" s="21">
        <v>85</v>
      </c>
      <c r="D57" s="21">
        <v>85</v>
      </c>
      <c r="E57" s="31">
        <v>100</v>
      </c>
      <c r="F57" s="43">
        <v>0</v>
      </c>
      <c r="G57" s="53">
        <v>1</v>
      </c>
      <c r="H57" s="43"/>
      <c r="I57" s="43"/>
      <c r="J57" s="44">
        <f t="shared" si="2"/>
        <v>1.1764705882352942</v>
      </c>
      <c r="K57" s="35">
        <f t="shared" si="3"/>
        <v>1</v>
      </c>
      <c r="M57" s="5" t="s">
        <v>60</v>
      </c>
      <c r="N57" s="6">
        <v>137</v>
      </c>
      <c r="O57" s="6">
        <v>85</v>
      </c>
      <c r="P57" s="67">
        <v>0</v>
      </c>
      <c r="Q57" s="52">
        <v>100</v>
      </c>
      <c r="R57" s="53">
        <v>1</v>
      </c>
      <c r="S57" s="7">
        <v>100</v>
      </c>
      <c r="T57" s="7"/>
      <c r="U57" s="7"/>
    </row>
    <row r="58" spans="1:21" ht="26.25" thickBot="1">
      <c r="A58" s="5" t="s">
        <v>61</v>
      </c>
      <c r="B58" s="23">
        <v>615.25</v>
      </c>
      <c r="C58" s="23">
        <v>346</v>
      </c>
      <c r="D58" s="23">
        <v>346</v>
      </c>
      <c r="E58" s="31">
        <v>100</v>
      </c>
      <c r="F58" s="43">
        <v>0</v>
      </c>
      <c r="G58" s="53">
        <v>0</v>
      </c>
      <c r="H58" s="43"/>
      <c r="I58" s="43"/>
      <c r="J58" s="44">
        <f t="shared" si="2"/>
        <v>0</v>
      </c>
      <c r="K58" s="35">
        <f t="shared" si="3"/>
        <v>0</v>
      </c>
      <c r="M58" s="5" t="s">
        <v>61</v>
      </c>
      <c r="N58" s="8">
        <v>615.25</v>
      </c>
      <c r="O58" s="8">
        <v>346</v>
      </c>
      <c r="P58" s="67">
        <v>0</v>
      </c>
      <c r="Q58" s="52">
        <v>100</v>
      </c>
      <c r="R58" s="53">
        <v>0</v>
      </c>
      <c r="S58" s="7">
        <v>100</v>
      </c>
      <c r="T58" s="7"/>
      <c r="U58" s="7"/>
    </row>
    <row r="59" spans="1:21" ht="15.75" thickBot="1">
      <c r="A59" s="5" t="s">
        <v>62</v>
      </c>
      <c r="B59" s="23">
        <v>565.25</v>
      </c>
      <c r="C59" s="23">
        <v>354</v>
      </c>
      <c r="D59" s="23">
        <v>10</v>
      </c>
      <c r="E59" s="31">
        <v>2.8</v>
      </c>
      <c r="F59" s="43">
        <v>130</v>
      </c>
      <c r="G59" s="53">
        <v>145</v>
      </c>
      <c r="H59" s="43"/>
      <c r="I59" s="43"/>
      <c r="J59" s="44">
        <f t="shared" si="2"/>
        <v>77.683615819209038</v>
      </c>
      <c r="K59" s="35">
        <f t="shared" si="3"/>
        <v>275</v>
      </c>
      <c r="M59" s="5" t="s">
        <v>62</v>
      </c>
      <c r="N59" s="8">
        <v>565.25</v>
      </c>
      <c r="O59" s="8">
        <v>354</v>
      </c>
      <c r="P59" s="67">
        <v>130</v>
      </c>
      <c r="Q59" s="52">
        <v>2.8</v>
      </c>
      <c r="R59" s="53">
        <v>145</v>
      </c>
      <c r="S59" s="7">
        <v>45</v>
      </c>
      <c r="T59" s="7"/>
      <c r="U59" s="7"/>
    </row>
    <row r="60" spans="1:21" ht="26.25" thickBot="1">
      <c r="A60" s="5" t="s">
        <v>63</v>
      </c>
      <c r="B60" s="21">
        <v>65</v>
      </c>
      <c r="C60" s="21">
        <v>39</v>
      </c>
      <c r="D60" s="21">
        <v>14</v>
      </c>
      <c r="E60" s="31">
        <v>35.9</v>
      </c>
      <c r="F60" s="42">
        <v>6</v>
      </c>
      <c r="G60" s="53">
        <v>4</v>
      </c>
      <c r="H60" s="42"/>
      <c r="I60" s="42"/>
      <c r="J60" s="44">
        <f t="shared" si="2"/>
        <v>25.641025641025639</v>
      </c>
      <c r="K60" s="35">
        <f t="shared" si="3"/>
        <v>10</v>
      </c>
      <c r="M60" s="5" t="s">
        <v>63</v>
      </c>
      <c r="N60" s="6">
        <v>65</v>
      </c>
      <c r="O60" s="6">
        <v>39</v>
      </c>
      <c r="P60" s="65">
        <v>6</v>
      </c>
      <c r="Q60" s="52">
        <v>35.9</v>
      </c>
      <c r="R60" s="53">
        <v>4</v>
      </c>
      <c r="S60" s="7">
        <v>46</v>
      </c>
      <c r="T60" s="7"/>
      <c r="U60" s="7"/>
    </row>
    <row r="61" spans="1:21" ht="26.25" thickBot="1">
      <c r="A61" s="5" t="s">
        <v>64</v>
      </c>
      <c r="B61" s="21">
        <v>112</v>
      </c>
      <c r="C61" s="21">
        <v>86</v>
      </c>
      <c r="D61" s="21">
        <v>9</v>
      </c>
      <c r="E61" s="31">
        <v>10.5</v>
      </c>
      <c r="F61" s="43">
        <v>9</v>
      </c>
      <c r="G61" s="53">
        <v>0</v>
      </c>
      <c r="H61" s="43"/>
      <c r="I61" s="43"/>
      <c r="J61" s="44">
        <f t="shared" si="2"/>
        <v>10.465116279069768</v>
      </c>
      <c r="K61" s="35">
        <f t="shared" si="3"/>
        <v>9</v>
      </c>
      <c r="M61" s="5" t="s">
        <v>64</v>
      </c>
      <c r="N61" s="6">
        <v>112</v>
      </c>
      <c r="O61" s="6">
        <v>86</v>
      </c>
      <c r="P61" s="67">
        <v>9</v>
      </c>
      <c r="Q61" s="52">
        <v>10.5</v>
      </c>
      <c r="R61" s="53">
        <v>0</v>
      </c>
      <c r="S61" s="7">
        <v>11</v>
      </c>
      <c r="T61" s="7"/>
      <c r="U61" s="7"/>
    </row>
    <row r="62" spans="1:21" ht="15.75" thickBot="1">
      <c r="A62" s="5" t="s">
        <v>65</v>
      </c>
      <c r="B62" s="23">
        <v>56.5</v>
      </c>
      <c r="C62" s="23">
        <v>20</v>
      </c>
      <c r="D62" s="23">
        <v>20</v>
      </c>
      <c r="E62" s="31">
        <v>100</v>
      </c>
      <c r="F62" s="43">
        <v>0</v>
      </c>
      <c r="G62" s="53">
        <v>0</v>
      </c>
      <c r="H62" s="43"/>
      <c r="I62" s="43"/>
      <c r="J62" s="44">
        <f t="shared" si="2"/>
        <v>0</v>
      </c>
      <c r="K62" s="35">
        <f t="shared" si="3"/>
        <v>0</v>
      </c>
      <c r="M62" s="5" t="s">
        <v>65</v>
      </c>
      <c r="N62" s="8">
        <v>56.5</v>
      </c>
      <c r="O62" s="8">
        <v>20</v>
      </c>
      <c r="P62" s="67">
        <v>0</v>
      </c>
      <c r="Q62" s="52">
        <v>100</v>
      </c>
      <c r="R62" s="53">
        <v>0</v>
      </c>
      <c r="S62" s="7">
        <v>100</v>
      </c>
      <c r="T62" s="7"/>
      <c r="U62" s="7"/>
    </row>
    <row r="63" spans="1:21" s="25" customFormat="1" ht="15.75" thickBot="1">
      <c r="A63" s="10" t="s">
        <v>66</v>
      </c>
      <c r="B63" s="27">
        <v>39</v>
      </c>
      <c r="C63" s="27">
        <v>35</v>
      </c>
      <c r="D63" s="27">
        <v>0</v>
      </c>
      <c r="E63" s="32">
        <v>0</v>
      </c>
      <c r="F63" s="40"/>
      <c r="G63" s="53">
        <v>0</v>
      </c>
      <c r="H63" s="40"/>
      <c r="I63" s="40"/>
      <c r="J63" s="41">
        <f t="shared" si="2"/>
        <v>0</v>
      </c>
      <c r="K63" s="35">
        <f t="shared" si="3"/>
        <v>0</v>
      </c>
      <c r="M63" s="5" t="s">
        <v>66</v>
      </c>
      <c r="N63" s="8">
        <v>39</v>
      </c>
      <c r="O63" s="8">
        <v>35</v>
      </c>
      <c r="P63" s="68"/>
      <c r="Q63" s="52">
        <v>0</v>
      </c>
      <c r="R63" s="53">
        <v>0</v>
      </c>
      <c r="S63" s="7">
        <v>0</v>
      </c>
      <c r="T63" s="7"/>
      <c r="U63" s="7"/>
    </row>
    <row r="64" spans="1:21" ht="26.25" thickBot="1">
      <c r="A64" s="5" t="s">
        <v>67</v>
      </c>
      <c r="B64" s="23">
        <v>45.75</v>
      </c>
      <c r="C64" s="23">
        <v>20</v>
      </c>
      <c r="D64" s="23">
        <v>10</v>
      </c>
      <c r="E64" s="31">
        <v>50</v>
      </c>
      <c r="F64" s="43">
        <v>10</v>
      </c>
      <c r="G64" s="53">
        <v>1</v>
      </c>
      <c r="H64" s="43"/>
      <c r="I64" s="43"/>
      <c r="J64" s="44">
        <f t="shared" si="2"/>
        <v>55.000000000000007</v>
      </c>
      <c r="K64" s="35">
        <f t="shared" si="3"/>
        <v>11</v>
      </c>
      <c r="M64" s="5" t="s">
        <v>67</v>
      </c>
      <c r="N64" s="8">
        <v>45.75</v>
      </c>
      <c r="O64" s="8">
        <v>20</v>
      </c>
      <c r="P64" s="67">
        <v>10</v>
      </c>
      <c r="Q64" s="52">
        <v>50</v>
      </c>
      <c r="R64" s="53">
        <v>1</v>
      </c>
      <c r="S64" s="7">
        <v>52</v>
      </c>
      <c r="T64" s="7"/>
      <c r="U64" s="7"/>
    </row>
    <row r="65" spans="1:21" ht="26.25" thickBot="1">
      <c r="A65" s="5" t="s">
        <v>68</v>
      </c>
      <c r="B65" s="23">
        <v>1422.5</v>
      </c>
      <c r="C65" s="23">
        <v>904</v>
      </c>
      <c r="D65" s="23">
        <v>262</v>
      </c>
      <c r="E65" s="31">
        <v>29</v>
      </c>
      <c r="F65" s="43">
        <v>25</v>
      </c>
      <c r="G65" s="53">
        <v>58</v>
      </c>
      <c r="H65" s="43"/>
      <c r="I65" s="43"/>
      <c r="J65" s="44">
        <f t="shared" si="2"/>
        <v>9.1814159292035402</v>
      </c>
      <c r="K65" s="35">
        <f t="shared" si="3"/>
        <v>83</v>
      </c>
      <c r="M65" s="5" t="s">
        <v>68</v>
      </c>
      <c r="N65" s="8">
        <v>1422.5</v>
      </c>
      <c r="O65" s="8">
        <v>904</v>
      </c>
      <c r="P65" s="67">
        <v>25</v>
      </c>
      <c r="Q65" s="52">
        <v>29</v>
      </c>
      <c r="R65" s="53">
        <v>58</v>
      </c>
      <c r="S65" s="7">
        <v>35</v>
      </c>
      <c r="T65" s="7"/>
      <c r="U65" s="7"/>
    </row>
    <row r="66" spans="1:21" ht="26.25" thickBot="1">
      <c r="A66" s="5" t="s">
        <v>69</v>
      </c>
      <c r="B66" s="23">
        <v>156.5</v>
      </c>
      <c r="C66" s="23">
        <v>100</v>
      </c>
      <c r="D66" s="23">
        <v>5</v>
      </c>
      <c r="E66" s="31">
        <v>5</v>
      </c>
      <c r="F66" s="43">
        <v>16</v>
      </c>
      <c r="G66" s="53">
        <v>24</v>
      </c>
      <c r="H66" s="43"/>
      <c r="I66" s="43"/>
      <c r="J66" s="44">
        <f t="shared" si="2"/>
        <v>40</v>
      </c>
      <c r="K66" s="35">
        <f t="shared" si="3"/>
        <v>40</v>
      </c>
      <c r="M66" s="5" t="s">
        <v>69</v>
      </c>
      <c r="N66" s="8">
        <v>156.5</v>
      </c>
      <c r="O66" s="8">
        <v>100</v>
      </c>
      <c r="P66" s="67">
        <v>16</v>
      </c>
      <c r="Q66" s="52">
        <v>5</v>
      </c>
      <c r="R66" s="53">
        <v>24</v>
      </c>
      <c r="S66" s="7">
        <v>29</v>
      </c>
      <c r="T66" s="7"/>
      <c r="U66" s="7"/>
    </row>
    <row r="67" spans="1:21" ht="26.25" thickBot="1">
      <c r="A67" s="5" t="s">
        <v>70</v>
      </c>
      <c r="B67" s="23">
        <v>167.5</v>
      </c>
      <c r="C67" s="23">
        <v>134</v>
      </c>
      <c r="D67" s="23">
        <v>134</v>
      </c>
      <c r="E67" s="33">
        <v>100</v>
      </c>
      <c r="F67" s="43">
        <v>0</v>
      </c>
      <c r="G67" s="53">
        <v>0</v>
      </c>
      <c r="H67" s="43"/>
      <c r="I67" s="43"/>
      <c r="J67" s="44">
        <f t="shared" ref="J67" si="4">K67/C67*100</f>
        <v>0</v>
      </c>
      <c r="K67" s="35">
        <f t="shared" si="3"/>
        <v>0</v>
      </c>
      <c r="M67" s="5" t="s">
        <v>70</v>
      </c>
      <c r="N67" s="8">
        <v>167.5</v>
      </c>
      <c r="O67" s="8">
        <v>134</v>
      </c>
      <c r="P67" s="67">
        <v>0</v>
      </c>
      <c r="Q67" s="7">
        <v>100</v>
      </c>
      <c r="R67" s="53">
        <v>0</v>
      </c>
      <c r="S67" s="7">
        <v>100</v>
      </c>
      <c r="T67" s="7"/>
      <c r="U67" s="7"/>
    </row>
    <row r="68" spans="1:21" ht="19.5" thickBot="1">
      <c r="A68" s="14" t="s">
        <v>71</v>
      </c>
      <c r="B68" s="21">
        <v>38567.5</v>
      </c>
      <c r="C68" s="21">
        <v>27062</v>
      </c>
      <c r="D68" s="21">
        <v>14463</v>
      </c>
      <c r="E68" s="34">
        <f>D68/C68*100</f>
        <v>53.443943537063042</v>
      </c>
      <c r="F68" s="46">
        <f>SUM(F3:F67)</f>
        <v>2821</v>
      </c>
      <c r="G68" s="46">
        <f>SUM(G3:G67)</f>
        <v>3670</v>
      </c>
      <c r="H68" s="46">
        <f>SUM(H3:H67)</f>
        <v>0</v>
      </c>
      <c r="I68" s="46"/>
      <c r="J68" s="46"/>
      <c r="K68" s="46">
        <f>SUM(K3:K67)</f>
        <v>6491</v>
      </c>
      <c r="M68" s="14" t="s">
        <v>71</v>
      </c>
      <c r="N68" s="54">
        <v>38567.5</v>
      </c>
      <c r="O68" s="54">
        <v>27062</v>
      </c>
      <c r="P68" s="70">
        <v>14463</v>
      </c>
      <c r="Q68" s="55">
        <v>0.53439999999999999</v>
      </c>
      <c r="R68" s="61">
        <v>3670</v>
      </c>
      <c r="S68" s="57">
        <v>0.67</v>
      </c>
      <c r="T68" s="56"/>
      <c r="U68" s="56"/>
    </row>
    <row r="69" spans="1:21" ht="15.75">
      <c r="A69" s="24" t="s">
        <v>75</v>
      </c>
      <c r="C69" s="45"/>
      <c r="M69" s="58"/>
    </row>
    <row r="72" spans="1:21">
      <c r="M72" s="25"/>
      <c r="N72" s="25"/>
      <c r="O72" s="25"/>
      <c r="P72" s="72"/>
      <c r="Q72" s="25"/>
      <c r="S72" s="25"/>
      <c r="T72" s="25"/>
      <c r="U72" s="25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2"/>
  <sheetViews>
    <sheetView workbookViewId="0">
      <selection sqref="A1:I1048576"/>
    </sheetView>
  </sheetViews>
  <sheetFormatPr defaultRowHeight="15"/>
  <cols>
    <col min="1" max="1" width="44.28515625" customWidth="1"/>
    <col min="2" max="2" width="9.42578125" customWidth="1"/>
    <col min="6" max="6" width="9.140625" style="62"/>
  </cols>
  <sheetData>
    <row r="1" spans="1:9" ht="102.75" thickBot="1">
      <c r="A1" s="48" t="s">
        <v>0</v>
      </c>
      <c r="B1" s="49" t="s">
        <v>1</v>
      </c>
      <c r="C1" s="49" t="s">
        <v>2</v>
      </c>
      <c r="D1" s="50" t="s">
        <v>77</v>
      </c>
      <c r="E1" s="50" t="s">
        <v>3</v>
      </c>
      <c r="F1" s="59" t="s">
        <v>78</v>
      </c>
      <c r="G1" s="50" t="s">
        <v>3</v>
      </c>
      <c r="H1" s="50" t="s">
        <v>79</v>
      </c>
      <c r="I1" s="50" t="s">
        <v>3</v>
      </c>
    </row>
    <row r="2" spans="1:9" ht="15.75" thickBot="1">
      <c r="A2" s="3" t="s">
        <v>4</v>
      </c>
      <c r="B2" s="4"/>
      <c r="C2" s="4"/>
      <c r="D2" s="4"/>
      <c r="E2" s="4"/>
      <c r="F2" s="60"/>
      <c r="G2" s="51"/>
      <c r="H2" s="51"/>
      <c r="I2" s="51"/>
    </row>
    <row r="3" spans="1:9" ht="26.25" thickBot="1">
      <c r="A3" s="13" t="s">
        <v>5</v>
      </c>
      <c r="B3" s="6">
        <v>271.25</v>
      </c>
      <c r="C3" s="6">
        <v>179</v>
      </c>
      <c r="D3" s="6">
        <v>168</v>
      </c>
      <c r="E3" s="52">
        <v>94.4</v>
      </c>
      <c r="F3" s="53">
        <v>2</v>
      </c>
      <c r="G3" s="7">
        <v>95</v>
      </c>
      <c r="H3" s="7"/>
      <c r="I3" s="7"/>
    </row>
    <row r="4" spans="1:9" ht="26.25" thickBot="1">
      <c r="A4" s="5" t="s">
        <v>6</v>
      </c>
      <c r="B4" s="7">
        <v>208.25</v>
      </c>
      <c r="C4" s="7">
        <v>203</v>
      </c>
      <c r="D4" s="7">
        <v>203</v>
      </c>
      <c r="E4" s="52">
        <v>100</v>
      </c>
      <c r="F4" s="53">
        <v>0</v>
      </c>
      <c r="G4" s="7">
        <v>100</v>
      </c>
      <c r="H4" s="7"/>
      <c r="I4" s="7"/>
    </row>
    <row r="5" spans="1:9" ht="26.25" thickBot="1">
      <c r="A5" s="5" t="s">
        <v>7</v>
      </c>
      <c r="B5" s="8">
        <v>1430.5</v>
      </c>
      <c r="C5" s="8">
        <v>930</v>
      </c>
      <c r="D5" s="8">
        <v>163</v>
      </c>
      <c r="E5" s="52">
        <v>18.3</v>
      </c>
      <c r="F5" s="53">
        <v>325</v>
      </c>
      <c r="G5" s="7">
        <v>35</v>
      </c>
      <c r="H5" s="7"/>
      <c r="I5" s="7"/>
    </row>
    <row r="6" spans="1:9" ht="26.25" thickBot="1">
      <c r="A6" s="5" t="s">
        <v>8</v>
      </c>
      <c r="B6" s="8">
        <v>1730.5</v>
      </c>
      <c r="C6" s="8">
        <v>1262</v>
      </c>
      <c r="D6" s="8">
        <v>992</v>
      </c>
      <c r="E6" s="52">
        <v>78.3</v>
      </c>
      <c r="F6" s="53">
        <v>143</v>
      </c>
      <c r="G6" s="7">
        <v>90</v>
      </c>
      <c r="H6" s="7"/>
      <c r="I6" s="7"/>
    </row>
    <row r="7" spans="1:9" ht="26.25" thickBot="1">
      <c r="A7" s="5" t="s">
        <v>9</v>
      </c>
      <c r="B7" s="6">
        <v>291.5</v>
      </c>
      <c r="C7" s="6">
        <v>144</v>
      </c>
      <c r="D7" s="6">
        <v>40</v>
      </c>
      <c r="E7" s="52">
        <v>27.6</v>
      </c>
      <c r="F7" s="53">
        <v>1</v>
      </c>
      <c r="G7" s="7">
        <v>30</v>
      </c>
      <c r="H7" s="7"/>
      <c r="I7" s="7"/>
    </row>
    <row r="8" spans="1:9" ht="26.25" thickBot="1">
      <c r="A8" s="5" t="s">
        <v>10</v>
      </c>
      <c r="B8" s="8">
        <v>1869.5</v>
      </c>
      <c r="C8" s="8">
        <v>1205</v>
      </c>
      <c r="D8" s="8">
        <v>795</v>
      </c>
      <c r="E8" s="52">
        <v>66</v>
      </c>
      <c r="F8" s="53">
        <v>228</v>
      </c>
      <c r="G8" s="7">
        <v>85</v>
      </c>
      <c r="H8" s="7"/>
      <c r="I8" s="7"/>
    </row>
    <row r="9" spans="1:9" ht="15.75" thickBot="1">
      <c r="A9" s="5" t="s">
        <v>11</v>
      </c>
      <c r="B9" s="8">
        <v>1496.5</v>
      </c>
      <c r="C9" s="8">
        <v>903</v>
      </c>
      <c r="D9" s="8">
        <v>188</v>
      </c>
      <c r="E9" s="52">
        <v>20.8</v>
      </c>
      <c r="F9" s="53">
        <v>418</v>
      </c>
      <c r="G9" s="7">
        <v>42</v>
      </c>
      <c r="H9" s="7"/>
      <c r="I9" s="7"/>
    </row>
    <row r="10" spans="1:9" ht="26.25" thickBot="1">
      <c r="A10" s="5" t="s">
        <v>12</v>
      </c>
      <c r="B10" s="8">
        <v>175</v>
      </c>
      <c r="C10" s="8">
        <v>121</v>
      </c>
      <c r="D10" s="8">
        <v>28</v>
      </c>
      <c r="E10" s="52">
        <v>23.1</v>
      </c>
      <c r="F10" s="53">
        <v>68</v>
      </c>
      <c r="G10" s="7">
        <v>55</v>
      </c>
      <c r="H10" s="7"/>
      <c r="I10" s="7"/>
    </row>
    <row r="11" spans="1:9" ht="15.75" thickBot="1">
      <c r="A11" s="5" t="s">
        <v>13</v>
      </c>
      <c r="B11" s="8">
        <v>436.25</v>
      </c>
      <c r="C11" s="8">
        <v>348</v>
      </c>
      <c r="D11" s="8">
        <v>120</v>
      </c>
      <c r="E11" s="52">
        <v>34.5</v>
      </c>
      <c r="F11" s="53">
        <v>118</v>
      </c>
      <c r="G11" s="7">
        <v>34</v>
      </c>
      <c r="H11" s="7"/>
      <c r="I11" s="7"/>
    </row>
    <row r="12" spans="1:9" ht="15.75" thickBot="1">
      <c r="A12" s="5" t="s">
        <v>14</v>
      </c>
      <c r="B12" s="8">
        <v>531.5</v>
      </c>
      <c r="C12" s="8">
        <v>370</v>
      </c>
      <c r="D12" s="8">
        <v>328</v>
      </c>
      <c r="E12" s="52">
        <v>88.6</v>
      </c>
      <c r="F12" s="53">
        <v>18</v>
      </c>
      <c r="G12" s="7">
        <v>95</v>
      </c>
      <c r="H12" s="7"/>
      <c r="I12" s="7"/>
    </row>
    <row r="13" spans="1:9" ht="15.75" thickBot="1">
      <c r="A13" s="5" t="s">
        <v>15</v>
      </c>
      <c r="B13" s="8">
        <v>578</v>
      </c>
      <c r="C13" s="8">
        <v>387</v>
      </c>
      <c r="D13" s="8">
        <v>223</v>
      </c>
      <c r="E13" s="52">
        <v>57.6</v>
      </c>
      <c r="F13" s="53">
        <v>34</v>
      </c>
      <c r="G13" s="7">
        <v>66</v>
      </c>
      <c r="H13" s="7"/>
      <c r="I13" s="7"/>
    </row>
    <row r="14" spans="1:9" ht="15.75" thickBot="1">
      <c r="A14" s="5" t="s">
        <v>16</v>
      </c>
      <c r="B14" s="6">
        <v>201.25</v>
      </c>
      <c r="C14" s="6">
        <v>162</v>
      </c>
      <c r="D14" s="6">
        <v>74</v>
      </c>
      <c r="E14" s="52">
        <v>45.7</v>
      </c>
      <c r="F14" s="53">
        <v>74</v>
      </c>
      <c r="G14" s="7">
        <v>46</v>
      </c>
      <c r="H14" s="7"/>
      <c r="I14" s="7"/>
    </row>
    <row r="15" spans="1:9" ht="15.75" thickBot="1">
      <c r="A15" s="5" t="s">
        <v>17</v>
      </c>
      <c r="B15" s="8">
        <v>458.25</v>
      </c>
      <c r="C15" s="8">
        <v>305</v>
      </c>
      <c r="D15" s="9">
        <v>141</v>
      </c>
      <c r="E15" s="52">
        <v>46.1</v>
      </c>
      <c r="F15" s="53">
        <v>134</v>
      </c>
      <c r="G15" s="7">
        <v>90</v>
      </c>
      <c r="H15" s="7"/>
      <c r="I15" s="7"/>
    </row>
    <row r="16" spans="1:9" ht="15.75" thickBot="1">
      <c r="A16" s="5" t="s">
        <v>18</v>
      </c>
      <c r="B16" s="8">
        <v>302.5</v>
      </c>
      <c r="C16" s="8">
        <v>195</v>
      </c>
      <c r="D16" s="8">
        <v>90</v>
      </c>
      <c r="E16" s="52">
        <v>46.2</v>
      </c>
      <c r="F16" s="53"/>
      <c r="G16" s="7"/>
      <c r="H16" s="7"/>
      <c r="I16" s="7"/>
    </row>
    <row r="17" spans="1:9" ht="15.75" thickBot="1">
      <c r="A17" s="5" t="s">
        <v>19</v>
      </c>
      <c r="B17" s="8">
        <v>407.75</v>
      </c>
      <c r="C17" s="8">
        <v>300</v>
      </c>
      <c r="D17" s="8">
        <v>237</v>
      </c>
      <c r="E17" s="52">
        <v>76.900000000000006</v>
      </c>
      <c r="F17" s="53">
        <v>63</v>
      </c>
      <c r="G17" s="7">
        <v>100</v>
      </c>
      <c r="H17" s="7"/>
      <c r="I17" s="7"/>
    </row>
    <row r="18" spans="1:9" ht="15.75" thickBot="1">
      <c r="A18" s="5" t="s">
        <v>20</v>
      </c>
      <c r="B18" s="6">
        <v>1053</v>
      </c>
      <c r="C18" s="6">
        <v>818</v>
      </c>
      <c r="D18" s="6">
        <v>627</v>
      </c>
      <c r="E18" s="52">
        <v>81.2</v>
      </c>
      <c r="F18" s="53">
        <v>29</v>
      </c>
      <c r="G18" s="7">
        <v>84</v>
      </c>
      <c r="H18" s="7"/>
      <c r="I18" s="7"/>
    </row>
    <row r="19" spans="1:9" ht="15.75" thickBot="1">
      <c r="A19" s="5" t="s">
        <v>21</v>
      </c>
      <c r="B19" s="8">
        <v>756</v>
      </c>
      <c r="C19" s="8">
        <v>595</v>
      </c>
      <c r="D19" s="8">
        <v>198</v>
      </c>
      <c r="E19" s="52">
        <v>33.799999999999997</v>
      </c>
      <c r="F19" s="53">
        <v>65</v>
      </c>
      <c r="G19" s="7">
        <v>44</v>
      </c>
      <c r="H19" s="7"/>
      <c r="I19" s="7"/>
    </row>
    <row r="20" spans="1:9" ht="15.75" thickBot="1">
      <c r="A20" s="5" t="s">
        <v>22</v>
      </c>
      <c r="B20" s="8">
        <v>746.75</v>
      </c>
      <c r="C20" s="8">
        <v>694</v>
      </c>
      <c r="D20" s="8">
        <v>182</v>
      </c>
      <c r="E20" s="52">
        <v>26</v>
      </c>
      <c r="F20" s="53">
        <v>194</v>
      </c>
      <c r="G20" s="7">
        <v>55</v>
      </c>
      <c r="H20" s="7"/>
      <c r="I20" s="7"/>
    </row>
    <row r="21" spans="1:9" ht="15.75" thickBot="1">
      <c r="A21" s="5" t="s">
        <v>23</v>
      </c>
      <c r="B21" s="6">
        <v>521</v>
      </c>
      <c r="C21" s="6">
        <v>363</v>
      </c>
      <c r="D21" s="6">
        <v>357</v>
      </c>
      <c r="E21" s="52">
        <v>100</v>
      </c>
      <c r="F21" s="53">
        <v>6</v>
      </c>
      <c r="G21" s="7">
        <v>100</v>
      </c>
      <c r="H21" s="7"/>
      <c r="I21" s="7"/>
    </row>
    <row r="22" spans="1:9" ht="15.75" thickBot="1">
      <c r="A22" s="5" t="s">
        <v>24</v>
      </c>
      <c r="B22" s="6" t="s">
        <v>25</v>
      </c>
      <c r="C22" s="6" t="s">
        <v>80</v>
      </c>
      <c r="D22" s="6" t="s">
        <v>81</v>
      </c>
      <c r="E22" s="52">
        <v>16.7</v>
      </c>
      <c r="F22" s="53">
        <v>40</v>
      </c>
      <c r="G22" s="7">
        <v>30</v>
      </c>
      <c r="H22" s="7"/>
      <c r="I22" s="7"/>
    </row>
    <row r="23" spans="1:9" ht="15.75" thickBot="1">
      <c r="A23" s="5" t="s">
        <v>26</v>
      </c>
      <c r="B23" s="6">
        <v>526</v>
      </c>
      <c r="C23" s="6">
        <v>505</v>
      </c>
      <c r="D23" s="6">
        <v>15</v>
      </c>
      <c r="E23" s="52">
        <v>2.9</v>
      </c>
      <c r="F23" s="53">
        <v>220</v>
      </c>
      <c r="G23" s="7">
        <v>43</v>
      </c>
      <c r="H23" s="7"/>
      <c r="I23" s="7"/>
    </row>
    <row r="24" spans="1:9" ht="15.75" thickBot="1">
      <c r="A24" s="5" t="s">
        <v>27</v>
      </c>
      <c r="B24" s="8">
        <v>811</v>
      </c>
      <c r="C24" s="8">
        <v>640</v>
      </c>
      <c r="D24" s="8">
        <v>20</v>
      </c>
      <c r="E24" s="52">
        <v>3.1</v>
      </c>
      <c r="F24" s="53">
        <v>39</v>
      </c>
      <c r="G24" s="7">
        <v>12</v>
      </c>
      <c r="H24" s="7"/>
      <c r="I24" s="7"/>
    </row>
    <row r="25" spans="1:9" ht="15.75" thickBot="1">
      <c r="A25" s="5" t="s">
        <v>28</v>
      </c>
      <c r="B25" s="8">
        <v>358</v>
      </c>
      <c r="C25" s="6">
        <v>286</v>
      </c>
      <c r="D25" s="6">
        <v>286</v>
      </c>
      <c r="E25" s="52">
        <v>100</v>
      </c>
      <c r="F25" s="53">
        <v>0</v>
      </c>
      <c r="G25" s="7">
        <v>100</v>
      </c>
      <c r="H25" s="7"/>
      <c r="I25" s="7"/>
    </row>
    <row r="26" spans="1:9" ht="15.75" thickBot="1">
      <c r="A26" s="5" t="s">
        <v>29</v>
      </c>
      <c r="B26" s="8">
        <v>294.5</v>
      </c>
      <c r="C26" s="8">
        <v>251</v>
      </c>
      <c r="D26" s="8">
        <v>61</v>
      </c>
      <c r="E26" s="52">
        <v>23.3</v>
      </c>
      <c r="F26" s="53">
        <v>35</v>
      </c>
      <c r="G26" s="7">
        <v>38</v>
      </c>
      <c r="H26" s="7"/>
      <c r="I26" s="7"/>
    </row>
    <row r="27" spans="1:9" ht="15.75" thickBot="1">
      <c r="A27" s="5" t="s">
        <v>30</v>
      </c>
      <c r="B27" s="8">
        <v>903.75</v>
      </c>
      <c r="C27" s="8">
        <v>644</v>
      </c>
      <c r="D27" s="8">
        <v>345</v>
      </c>
      <c r="E27" s="52">
        <v>56.7</v>
      </c>
      <c r="F27" s="53">
        <v>44</v>
      </c>
      <c r="G27" s="7">
        <v>60</v>
      </c>
      <c r="H27" s="7"/>
      <c r="I27" s="7"/>
    </row>
    <row r="28" spans="1:9" ht="15.75" thickBot="1">
      <c r="A28" s="5" t="s">
        <v>31</v>
      </c>
      <c r="B28" s="6">
        <v>344</v>
      </c>
      <c r="C28" s="6">
        <v>277</v>
      </c>
      <c r="D28" s="6">
        <v>56</v>
      </c>
      <c r="E28" s="52">
        <v>20.2</v>
      </c>
      <c r="F28" s="53">
        <v>3</v>
      </c>
      <c r="G28" s="7">
        <v>22</v>
      </c>
      <c r="H28" s="7"/>
      <c r="I28" s="7"/>
    </row>
    <row r="29" spans="1:9" ht="15.75" thickBot="1">
      <c r="A29" s="5" t="s">
        <v>32</v>
      </c>
      <c r="B29" s="6">
        <v>1045.75</v>
      </c>
      <c r="C29" s="6">
        <v>660</v>
      </c>
      <c r="D29" s="6">
        <v>549</v>
      </c>
      <c r="E29" s="52">
        <v>78</v>
      </c>
      <c r="F29" s="53">
        <v>54</v>
      </c>
      <c r="G29" s="7">
        <v>83</v>
      </c>
      <c r="H29" s="7"/>
      <c r="I29" s="7"/>
    </row>
    <row r="30" spans="1:9" ht="15.75" thickBot="1">
      <c r="A30" s="5" t="s">
        <v>33</v>
      </c>
      <c r="B30" s="8">
        <v>410.25</v>
      </c>
      <c r="C30" s="8">
        <v>320</v>
      </c>
      <c r="D30" s="8">
        <v>151</v>
      </c>
      <c r="E30" s="52">
        <v>47.2</v>
      </c>
      <c r="F30" s="53">
        <v>25</v>
      </c>
      <c r="G30" s="7">
        <v>55</v>
      </c>
      <c r="H30" s="7"/>
      <c r="I30" s="7"/>
    </row>
    <row r="31" spans="1:9" ht="15.75" thickBot="1">
      <c r="A31" s="5" t="s">
        <v>34</v>
      </c>
      <c r="B31" s="52">
        <v>774.25</v>
      </c>
      <c r="C31" s="52">
        <v>730</v>
      </c>
      <c r="D31" s="52">
        <v>73</v>
      </c>
      <c r="E31" s="52">
        <v>10</v>
      </c>
      <c r="F31" s="53">
        <v>25</v>
      </c>
      <c r="G31" s="7">
        <v>14</v>
      </c>
      <c r="H31" s="7"/>
      <c r="I31" s="7"/>
    </row>
    <row r="32" spans="1:9" ht="15.75" thickBot="1">
      <c r="A32" s="5" t="s">
        <v>35</v>
      </c>
      <c r="B32" s="8">
        <v>1074.25</v>
      </c>
      <c r="C32" s="8">
        <v>923</v>
      </c>
      <c r="D32" s="8">
        <v>331</v>
      </c>
      <c r="E32" s="52">
        <v>35.9</v>
      </c>
      <c r="F32" s="53">
        <v>99</v>
      </c>
      <c r="G32" s="7">
        <v>47</v>
      </c>
      <c r="H32" s="7"/>
      <c r="I32" s="7"/>
    </row>
    <row r="33" spans="1:9" ht="15.75" thickBot="1">
      <c r="A33" s="5" t="s">
        <v>36</v>
      </c>
      <c r="B33" s="6">
        <v>470.5</v>
      </c>
      <c r="C33" s="6">
        <v>3917</v>
      </c>
      <c r="D33" s="6">
        <v>6</v>
      </c>
      <c r="E33" s="52">
        <v>1.5</v>
      </c>
      <c r="F33" s="53">
        <v>7</v>
      </c>
      <c r="G33" s="7">
        <v>4</v>
      </c>
      <c r="H33" s="7"/>
      <c r="I33" s="7"/>
    </row>
    <row r="34" spans="1:9" ht="15.75" thickBot="1">
      <c r="A34" s="12" t="s">
        <v>37</v>
      </c>
      <c r="B34" s="6">
        <v>719.5</v>
      </c>
      <c r="C34" s="6">
        <v>585</v>
      </c>
      <c r="D34" s="6">
        <v>377</v>
      </c>
      <c r="E34" s="52">
        <v>64.400000000000006</v>
      </c>
      <c r="F34" s="53">
        <v>105</v>
      </c>
      <c r="G34" s="7">
        <v>85</v>
      </c>
      <c r="H34" s="7"/>
      <c r="I34" s="7"/>
    </row>
    <row r="35" spans="1:9" ht="15.75" thickBot="1">
      <c r="A35" s="5" t="s">
        <v>38</v>
      </c>
      <c r="B35" s="6">
        <v>147</v>
      </c>
      <c r="C35" s="6">
        <v>167</v>
      </c>
      <c r="D35" s="6">
        <v>95</v>
      </c>
      <c r="E35" s="52">
        <v>53.7</v>
      </c>
      <c r="F35" s="53">
        <v>50</v>
      </c>
      <c r="G35" s="7">
        <v>87</v>
      </c>
      <c r="H35" s="7"/>
      <c r="I35" s="7"/>
    </row>
    <row r="36" spans="1:9" ht="26.25" thickBot="1">
      <c r="A36" s="5" t="s">
        <v>39</v>
      </c>
      <c r="B36" s="8">
        <v>1364.25</v>
      </c>
      <c r="C36" s="8">
        <v>948</v>
      </c>
      <c r="D36" s="8">
        <v>948</v>
      </c>
      <c r="E36" s="52">
        <v>100</v>
      </c>
      <c r="F36" s="53">
        <v>0</v>
      </c>
      <c r="G36" s="7">
        <v>100</v>
      </c>
      <c r="H36" s="7"/>
      <c r="I36" s="7"/>
    </row>
    <row r="37" spans="1:9" ht="15.75" thickBot="1">
      <c r="A37" s="5" t="s">
        <v>40</v>
      </c>
      <c r="B37" s="8">
        <v>666.5</v>
      </c>
      <c r="C37" s="8">
        <v>490</v>
      </c>
      <c r="D37" s="8">
        <v>470</v>
      </c>
      <c r="E37" s="52">
        <v>85</v>
      </c>
      <c r="F37" s="53">
        <v>12</v>
      </c>
      <c r="G37" s="7">
        <v>89</v>
      </c>
      <c r="H37" s="7"/>
      <c r="I37" s="7"/>
    </row>
    <row r="38" spans="1:9" ht="15.75" thickBot="1">
      <c r="A38" s="5" t="s">
        <v>41</v>
      </c>
      <c r="B38" s="8">
        <v>910</v>
      </c>
      <c r="C38" s="8">
        <v>527</v>
      </c>
      <c r="D38" s="8">
        <v>527</v>
      </c>
      <c r="E38" s="52">
        <v>100</v>
      </c>
      <c r="F38" s="53">
        <v>8</v>
      </c>
      <c r="G38" s="7">
        <v>100</v>
      </c>
      <c r="H38" s="7"/>
      <c r="I38" s="7"/>
    </row>
    <row r="39" spans="1:9" ht="15.75" thickBot="1">
      <c r="A39" s="5" t="s">
        <v>42</v>
      </c>
      <c r="B39" s="8">
        <v>72.75</v>
      </c>
      <c r="C39" s="8">
        <v>34</v>
      </c>
      <c r="D39" s="8">
        <v>33</v>
      </c>
      <c r="E39" s="52">
        <v>89.2</v>
      </c>
      <c r="F39" s="53">
        <v>0</v>
      </c>
      <c r="G39" s="7">
        <v>89.2</v>
      </c>
      <c r="H39" s="7"/>
      <c r="I39" s="7"/>
    </row>
    <row r="40" spans="1:9" ht="15.75" thickBot="1">
      <c r="A40" s="5" t="s">
        <v>43</v>
      </c>
      <c r="B40" s="8">
        <v>139.75</v>
      </c>
      <c r="C40" s="8">
        <v>88</v>
      </c>
      <c r="D40" s="8">
        <v>86</v>
      </c>
      <c r="E40" s="52">
        <v>100</v>
      </c>
      <c r="F40" s="53">
        <v>2</v>
      </c>
      <c r="G40" s="7">
        <v>100</v>
      </c>
      <c r="H40" s="7"/>
      <c r="I40" s="7"/>
    </row>
    <row r="41" spans="1:9" ht="15.75" thickBot="1">
      <c r="A41" s="5" t="s">
        <v>44</v>
      </c>
      <c r="B41" s="8">
        <v>223.5</v>
      </c>
      <c r="C41" s="8">
        <v>146</v>
      </c>
      <c r="D41" s="8">
        <v>146</v>
      </c>
      <c r="E41" s="52">
        <v>100</v>
      </c>
      <c r="F41" s="53">
        <v>0</v>
      </c>
      <c r="G41" s="7">
        <v>100</v>
      </c>
      <c r="H41" s="7"/>
      <c r="I41" s="7"/>
    </row>
    <row r="42" spans="1:9" ht="15.75" thickBot="1">
      <c r="A42" s="5" t="s">
        <v>45</v>
      </c>
      <c r="B42" s="9">
        <v>241.75</v>
      </c>
      <c r="C42" s="9">
        <v>209</v>
      </c>
      <c r="D42" s="9">
        <v>138</v>
      </c>
      <c r="E42" s="52">
        <v>66</v>
      </c>
      <c r="F42" s="53">
        <v>36</v>
      </c>
      <c r="G42" s="7">
        <v>83</v>
      </c>
      <c r="H42" s="7"/>
      <c r="I42" s="7"/>
    </row>
    <row r="43" spans="1:9" ht="15.75" thickBot="1">
      <c r="A43" s="5" t="s">
        <v>46</v>
      </c>
      <c r="B43" s="6">
        <v>430.75</v>
      </c>
      <c r="C43" s="6">
        <v>263</v>
      </c>
      <c r="D43" s="6">
        <v>263</v>
      </c>
      <c r="E43" s="52">
        <v>100</v>
      </c>
      <c r="F43" s="53">
        <v>8</v>
      </c>
      <c r="G43" s="7">
        <v>100</v>
      </c>
      <c r="H43" s="7"/>
      <c r="I43" s="7"/>
    </row>
    <row r="44" spans="1:9" ht="26.25" thickBot="1">
      <c r="A44" s="5" t="s">
        <v>47</v>
      </c>
      <c r="B44" s="8">
        <v>160</v>
      </c>
      <c r="C44" s="8">
        <v>101</v>
      </c>
      <c r="D44" s="8">
        <v>101</v>
      </c>
      <c r="E44" s="52">
        <v>100</v>
      </c>
      <c r="F44" s="53">
        <v>0</v>
      </c>
      <c r="G44" s="7">
        <v>100</v>
      </c>
      <c r="H44" s="7"/>
      <c r="I44" s="7"/>
    </row>
    <row r="45" spans="1:9" ht="15.75" thickBot="1">
      <c r="A45" s="5" t="s">
        <v>48</v>
      </c>
      <c r="B45" s="8">
        <v>2489</v>
      </c>
      <c r="C45" s="8">
        <v>1556</v>
      </c>
      <c r="D45" s="8">
        <v>747</v>
      </c>
      <c r="E45" s="52">
        <v>48</v>
      </c>
      <c r="F45" s="53">
        <v>173</v>
      </c>
      <c r="G45" s="7">
        <v>59</v>
      </c>
      <c r="H45" s="7"/>
      <c r="I45" s="7"/>
    </row>
    <row r="46" spans="1:9" ht="26.25" thickBot="1">
      <c r="A46" s="5" t="s">
        <v>49</v>
      </c>
      <c r="B46" s="6">
        <v>477</v>
      </c>
      <c r="C46" s="6">
        <v>477</v>
      </c>
      <c r="D46" s="6">
        <v>477</v>
      </c>
      <c r="E46" s="52">
        <v>100</v>
      </c>
      <c r="F46" s="53">
        <v>3</v>
      </c>
      <c r="G46" s="7">
        <v>100</v>
      </c>
      <c r="H46" s="7"/>
      <c r="I46" s="7"/>
    </row>
    <row r="47" spans="1:9" ht="26.25" thickBot="1">
      <c r="A47" s="5" t="s">
        <v>50</v>
      </c>
      <c r="B47" s="6">
        <v>501.75</v>
      </c>
      <c r="C47" s="6">
        <v>221</v>
      </c>
      <c r="D47" s="6">
        <v>99</v>
      </c>
      <c r="E47" s="52">
        <v>44.8</v>
      </c>
      <c r="F47" s="53">
        <v>32</v>
      </c>
      <c r="G47" s="7">
        <v>60</v>
      </c>
      <c r="H47" s="7"/>
      <c r="I47" s="7"/>
    </row>
    <row r="48" spans="1:9" ht="26.25" thickBot="1">
      <c r="A48" s="5" t="s">
        <v>51</v>
      </c>
      <c r="B48" s="8">
        <v>1682.25</v>
      </c>
      <c r="C48" s="8">
        <v>919</v>
      </c>
      <c r="D48" s="8">
        <v>56</v>
      </c>
      <c r="E48" s="52">
        <v>6.1</v>
      </c>
      <c r="F48" s="53">
        <v>58</v>
      </c>
      <c r="G48" s="7">
        <v>13</v>
      </c>
      <c r="H48" s="7"/>
      <c r="I48" s="7"/>
    </row>
    <row r="49" spans="1:9" ht="26.25" thickBot="1">
      <c r="A49" s="5" t="s">
        <v>52</v>
      </c>
      <c r="B49" s="8">
        <v>878.5</v>
      </c>
      <c r="C49" s="8">
        <v>583</v>
      </c>
      <c r="D49" s="8">
        <v>479</v>
      </c>
      <c r="E49" s="52">
        <v>82.2</v>
      </c>
      <c r="F49" s="53">
        <v>19</v>
      </c>
      <c r="G49" s="7">
        <v>85</v>
      </c>
      <c r="H49" s="7"/>
      <c r="I49" s="7"/>
    </row>
    <row r="50" spans="1:9" ht="15.75" thickBot="1">
      <c r="A50" s="5" t="s">
        <v>53</v>
      </c>
      <c r="B50" s="6">
        <v>689.75</v>
      </c>
      <c r="C50" s="6">
        <v>438</v>
      </c>
      <c r="D50" s="6">
        <v>296</v>
      </c>
      <c r="E50" s="52">
        <v>67.599999999999994</v>
      </c>
      <c r="F50" s="53">
        <v>29</v>
      </c>
      <c r="G50" s="7">
        <v>72</v>
      </c>
      <c r="H50" s="7"/>
      <c r="I50" s="7"/>
    </row>
    <row r="51" spans="1:9" ht="26.25" thickBot="1">
      <c r="A51" s="5" t="s">
        <v>54</v>
      </c>
      <c r="B51" s="6">
        <v>941.75</v>
      </c>
      <c r="C51" s="6">
        <v>599</v>
      </c>
      <c r="D51" s="6">
        <v>485</v>
      </c>
      <c r="E51" s="52">
        <v>81</v>
      </c>
      <c r="F51" s="53">
        <v>92</v>
      </c>
      <c r="G51" s="7">
        <v>98</v>
      </c>
      <c r="H51" s="7"/>
      <c r="I51" s="7"/>
    </row>
    <row r="52" spans="1:9" ht="39" thickBot="1">
      <c r="A52" s="5" t="s">
        <v>55</v>
      </c>
      <c r="B52" s="8">
        <v>182.75</v>
      </c>
      <c r="C52" s="8">
        <v>109</v>
      </c>
      <c r="D52" s="8">
        <v>47</v>
      </c>
      <c r="E52" s="52">
        <v>43.1</v>
      </c>
      <c r="F52" s="53">
        <v>56</v>
      </c>
      <c r="G52" s="7">
        <v>95</v>
      </c>
      <c r="H52" s="7"/>
      <c r="I52" s="7"/>
    </row>
    <row r="53" spans="1:9" ht="26.25" thickBot="1">
      <c r="A53" s="5" t="s">
        <v>56</v>
      </c>
      <c r="B53" s="8">
        <v>547.75</v>
      </c>
      <c r="C53" s="8">
        <v>262</v>
      </c>
      <c r="D53" s="8">
        <v>56</v>
      </c>
      <c r="E53" s="52">
        <v>21.4</v>
      </c>
      <c r="F53" s="53">
        <v>74</v>
      </c>
      <c r="G53" s="7">
        <v>51</v>
      </c>
      <c r="H53" s="7"/>
      <c r="I53" s="7"/>
    </row>
    <row r="54" spans="1:9" ht="15.75" thickBot="1">
      <c r="A54" s="5" t="s">
        <v>57</v>
      </c>
      <c r="B54" s="6">
        <v>496.5</v>
      </c>
      <c r="C54" s="6">
        <v>349</v>
      </c>
      <c r="D54" s="6">
        <v>48</v>
      </c>
      <c r="E54" s="52">
        <v>13.8</v>
      </c>
      <c r="F54" s="53">
        <v>95</v>
      </c>
      <c r="G54" s="7">
        <v>87</v>
      </c>
      <c r="H54" s="7"/>
      <c r="I54" s="7"/>
    </row>
    <row r="55" spans="1:9" ht="15.75" thickBot="1">
      <c r="A55" s="5" t="s">
        <v>58</v>
      </c>
      <c r="B55" s="8">
        <v>1281.75</v>
      </c>
      <c r="C55" s="8">
        <v>802</v>
      </c>
      <c r="D55" s="8">
        <v>200</v>
      </c>
      <c r="E55" s="52">
        <v>24.9</v>
      </c>
      <c r="F55" s="53">
        <v>66</v>
      </c>
      <c r="G55" s="7">
        <v>33</v>
      </c>
      <c r="H55" s="7"/>
      <c r="I55" s="7"/>
    </row>
    <row r="56" spans="1:9" ht="26.25" thickBot="1">
      <c r="A56" s="5" t="s">
        <v>59</v>
      </c>
      <c r="B56" s="8">
        <v>377</v>
      </c>
      <c r="C56" s="8">
        <v>274</v>
      </c>
      <c r="D56" s="8">
        <v>274</v>
      </c>
      <c r="E56" s="52">
        <v>100</v>
      </c>
      <c r="F56" s="53">
        <v>8</v>
      </c>
      <c r="G56" s="7">
        <v>100</v>
      </c>
      <c r="H56" s="7"/>
      <c r="I56" s="7"/>
    </row>
    <row r="57" spans="1:9" ht="26.25" thickBot="1">
      <c r="A57" s="5" t="s">
        <v>60</v>
      </c>
      <c r="B57" s="6">
        <v>137</v>
      </c>
      <c r="C57" s="6">
        <v>85</v>
      </c>
      <c r="D57" s="6">
        <v>85</v>
      </c>
      <c r="E57" s="52">
        <v>100</v>
      </c>
      <c r="F57" s="53">
        <v>1</v>
      </c>
      <c r="G57" s="7">
        <v>100</v>
      </c>
      <c r="H57" s="7"/>
      <c r="I57" s="7"/>
    </row>
    <row r="58" spans="1:9" ht="26.25" thickBot="1">
      <c r="A58" s="5" t="s">
        <v>61</v>
      </c>
      <c r="B58" s="8">
        <v>615.25</v>
      </c>
      <c r="C58" s="8">
        <v>346</v>
      </c>
      <c r="D58" s="8">
        <v>346</v>
      </c>
      <c r="E58" s="52">
        <v>100</v>
      </c>
      <c r="F58" s="53">
        <v>0</v>
      </c>
      <c r="G58" s="7">
        <v>100</v>
      </c>
      <c r="H58" s="7"/>
      <c r="I58" s="7"/>
    </row>
    <row r="59" spans="1:9" ht="15.75" thickBot="1">
      <c r="A59" s="5" t="s">
        <v>62</v>
      </c>
      <c r="B59" s="8">
        <v>565.25</v>
      </c>
      <c r="C59" s="8">
        <v>354</v>
      </c>
      <c r="D59" s="8">
        <v>10</v>
      </c>
      <c r="E59" s="52">
        <v>2.8</v>
      </c>
      <c r="F59" s="53">
        <v>145</v>
      </c>
      <c r="G59" s="7">
        <v>45</v>
      </c>
      <c r="H59" s="7"/>
      <c r="I59" s="7"/>
    </row>
    <row r="60" spans="1:9" ht="26.25" thickBot="1">
      <c r="A60" s="5" t="s">
        <v>63</v>
      </c>
      <c r="B60" s="6">
        <v>65</v>
      </c>
      <c r="C60" s="6">
        <v>39</v>
      </c>
      <c r="D60" s="6">
        <v>14</v>
      </c>
      <c r="E60" s="52">
        <v>35.9</v>
      </c>
      <c r="F60" s="53">
        <v>4</v>
      </c>
      <c r="G60" s="7">
        <v>46</v>
      </c>
      <c r="H60" s="7"/>
      <c r="I60" s="7"/>
    </row>
    <row r="61" spans="1:9" ht="26.25" thickBot="1">
      <c r="A61" s="5" t="s">
        <v>64</v>
      </c>
      <c r="B61" s="6">
        <v>112</v>
      </c>
      <c r="C61" s="6">
        <v>86</v>
      </c>
      <c r="D61" s="6">
        <v>9</v>
      </c>
      <c r="E61" s="52">
        <v>10.5</v>
      </c>
      <c r="F61" s="53">
        <v>0</v>
      </c>
      <c r="G61" s="7">
        <v>11</v>
      </c>
      <c r="H61" s="7"/>
      <c r="I61" s="7"/>
    </row>
    <row r="62" spans="1:9" ht="15.75" thickBot="1">
      <c r="A62" s="5" t="s">
        <v>65</v>
      </c>
      <c r="B62" s="8">
        <v>56.5</v>
      </c>
      <c r="C62" s="8">
        <v>20</v>
      </c>
      <c r="D62" s="8">
        <v>20</v>
      </c>
      <c r="E62" s="52">
        <v>100</v>
      </c>
      <c r="F62" s="53">
        <v>0</v>
      </c>
      <c r="G62" s="7">
        <v>100</v>
      </c>
      <c r="H62" s="7"/>
      <c r="I62" s="7"/>
    </row>
    <row r="63" spans="1:9" ht="15.75" thickBot="1">
      <c r="A63" s="5" t="s">
        <v>66</v>
      </c>
      <c r="B63" s="8">
        <v>39</v>
      </c>
      <c r="C63" s="8">
        <v>35</v>
      </c>
      <c r="D63" s="8">
        <v>0</v>
      </c>
      <c r="E63" s="52">
        <v>0</v>
      </c>
      <c r="F63" s="53">
        <v>0</v>
      </c>
      <c r="G63" s="7">
        <v>0</v>
      </c>
      <c r="H63" s="7"/>
      <c r="I63" s="7"/>
    </row>
    <row r="64" spans="1:9" ht="26.25" thickBot="1">
      <c r="A64" s="5" t="s">
        <v>67</v>
      </c>
      <c r="B64" s="8">
        <v>45.75</v>
      </c>
      <c r="C64" s="8">
        <v>20</v>
      </c>
      <c r="D64" s="8">
        <v>10</v>
      </c>
      <c r="E64" s="52">
        <v>50</v>
      </c>
      <c r="F64" s="53">
        <v>1</v>
      </c>
      <c r="G64" s="7">
        <v>52</v>
      </c>
      <c r="H64" s="7"/>
      <c r="I64" s="7"/>
    </row>
    <row r="65" spans="1:9" ht="26.25" thickBot="1">
      <c r="A65" s="5" t="s">
        <v>68</v>
      </c>
      <c r="B65" s="8">
        <v>1422.5</v>
      </c>
      <c r="C65" s="8">
        <v>904</v>
      </c>
      <c r="D65" s="8">
        <v>262</v>
      </c>
      <c r="E65" s="52">
        <v>29</v>
      </c>
      <c r="F65" s="53">
        <v>58</v>
      </c>
      <c r="G65" s="7">
        <v>35</v>
      </c>
      <c r="H65" s="7"/>
      <c r="I65" s="7"/>
    </row>
    <row r="66" spans="1:9" ht="26.25" thickBot="1">
      <c r="A66" s="5" t="s">
        <v>69</v>
      </c>
      <c r="B66" s="8">
        <v>156.5</v>
      </c>
      <c r="C66" s="8">
        <v>100</v>
      </c>
      <c r="D66" s="8">
        <v>5</v>
      </c>
      <c r="E66" s="52">
        <v>5</v>
      </c>
      <c r="F66" s="53">
        <v>24</v>
      </c>
      <c r="G66" s="7">
        <v>29</v>
      </c>
      <c r="H66" s="7"/>
      <c r="I66" s="7"/>
    </row>
    <row r="67" spans="1:9" ht="26.25" thickBot="1">
      <c r="A67" s="5" t="s">
        <v>70</v>
      </c>
      <c r="B67" s="8">
        <v>167.5</v>
      </c>
      <c r="C67" s="8">
        <v>134</v>
      </c>
      <c r="D67" s="8">
        <v>134</v>
      </c>
      <c r="E67" s="7">
        <v>100</v>
      </c>
      <c r="F67" s="53">
        <v>0</v>
      </c>
      <c r="G67" s="7">
        <v>100</v>
      </c>
      <c r="H67" s="7"/>
      <c r="I67" s="7"/>
    </row>
    <row r="68" spans="1:9" ht="16.5" thickBot="1">
      <c r="A68" s="14" t="s">
        <v>71</v>
      </c>
      <c r="B68" s="54">
        <v>38567.5</v>
      </c>
      <c r="C68" s="54">
        <v>27062</v>
      </c>
      <c r="D68" s="54">
        <v>14463</v>
      </c>
      <c r="E68" s="55">
        <v>0.53439999999999999</v>
      </c>
      <c r="F68" s="61">
        <v>3670</v>
      </c>
      <c r="G68" s="57">
        <v>0.67</v>
      </c>
      <c r="H68" s="56"/>
      <c r="I68" s="56"/>
    </row>
    <row r="69" spans="1:9" ht="15.75">
      <c r="A69" s="58"/>
    </row>
    <row r="72" spans="1:9">
      <c r="A72" s="25"/>
      <c r="B72" s="25"/>
      <c r="C72" s="25"/>
      <c r="D72" s="25"/>
      <c r="E72" s="25"/>
      <c r="G72" s="25"/>
      <c r="H72" s="25"/>
      <c r="I72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 квартал, год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2017-01-17T14:57:18Z</dcterms:modified>
</cp:coreProperties>
</file>