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Лист1!$A$1:$M$68</definedName>
  </definedNames>
  <calcPr calcId="124519"/>
</workbook>
</file>

<file path=xl/calcChain.xml><?xml version="1.0" encoding="utf-8"?>
<calcChain xmlns="http://schemas.openxmlformats.org/spreadsheetml/2006/main">
  <c r="K21" i="1"/>
  <c r="K8"/>
  <c r="M67"/>
  <c r="K66"/>
  <c r="M66" s="1"/>
  <c r="L65"/>
  <c r="L61"/>
  <c r="K61"/>
  <c r="M61" s="1"/>
  <c r="L58"/>
  <c r="K58"/>
  <c r="L54"/>
  <c r="M54" s="1"/>
  <c r="K54"/>
  <c r="L51"/>
  <c r="K51"/>
  <c r="M49"/>
  <c r="L48"/>
  <c r="M48" s="1"/>
  <c r="K48"/>
  <c r="K47"/>
  <c r="M46"/>
  <c r="M45"/>
  <c r="M44"/>
  <c r="M42"/>
  <c r="M41"/>
  <c r="M40"/>
  <c r="M39"/>
  <c r="M38"/>
  <c r="M37"/>
  <c r="M36"/>
  <c r="M35"/>
  <c r="L34"/>
  <c r="K34"/>
  <c r="M34" s="1"/>
  <c r="M33"/>
  <c r="M32"/>
  <c r="M31"/>
  <c r="M29"/>
  <c r="M28"/>
  <c r="M27"/>
  <c r="M26"/>
  <c r="M25"/>
  <c r="M24"/>
  <c r="M23"/>
  <c r="M22"/>
  <c r="L21"/>
  <c r="M21"/>
  <c r="M20"/>
  <c r="M18"/>
  <c r="M16"/>
  <c r="M15"/>
  <c r="M14"/>
  <c r="M13"/>
  <c r="M12"/>
  <c r="M11"/>
  <c r="M10"/>
  <c r="M9"/>
  <c r="L8"/>
  <c r="M8" s="1"/>
  <c r="K7"/>
  <c r="L7" l="1"/>
  <c r="M7" s="1"/>
  <c r="L47"/>
  <c r="M47" s="1"/>
  <c r="K65"/>
  <c r="M65" s="1"/>
</calcChain>
</file>

<file path=xl/sharedStrings.xml><?xml version="1.0" encoding="utf-8"?>
<sst xmlns="http://schemas.openxmlformats.org/spreadsheetml/2006/main" count="204" uniqueCount="62">
  <si>
    <t>II. Отчетная информация по реализации мероприятий, направленных на достижение показателей, содержащихся 
в указах Президента Российской Федерации</t>
  </si>
  <si>
    <t>Липецкая область</t>
  </si>
  <si>
    <t>№ п/п</t>
  </si>
  <si>
    <t>Реквизиты документов, содержащих мероприятие &lt;7&gt;</t>
  </si>
  <si>
    <t>Ожидаемый результат исполнения мероприятия &lt;8&gt;</t>
  </si>
  <si>
    <t>Дата исполнения мероприятия</t>
  </si>
  <si>
    <t>Государственная программа Российской Федерации &lt;11&gt;</t>
  </si>
  <si>
    <t>Отчетная дата (период) значения показателя (квартал) &lt;12&gt;</t>
  </si>
  <si>
    <t>Источник финансирования</t>
  </si>
  <si>
    <t>Финансирование, тыс. руб.</t>
  </si>
  <si>
    <t>Примечание &lt;21&gt;</t>
  </si>
  <si>
    <t>план &lt;9&gt;</t>
  </si>
  <si>
    <t>факт &lt;10&gt;</t>
  </si>
  <si>
    <t>Код бюджетной классификации Российской Федерации</t>
  </si>
  <si>
    <t>Объем финансирования</t>
  </si>
  <si>
    <t>Процент исполнения &lt;20&gt;</t>
  </si>
  <si>
    <t>Рз &lt;16&gt;</t>
  </si>
  <si>
    <t>Пр &lt;17&gt;</t>
  </si>
  <si>
    <t>план &lt;18&gt;</t>
  </si>
  <si>
    <t>факт &lt;19&gt;</t>
  </si>
  <si>
    <t>Указ Президента Российской Федерации от 7 мая 2012 г. № 597 "О мероприятиях по реализации государственной социальной политики"</t>
  </si>
  <si>
    <t>Итого по Указу</t>
  </si>
  <si>
    <t xml:space="preserve">Мероприятия ("дорожной карты") "Изменения  в отраслях социальной сферы, направленные на повышение эффективности здравоохранения в Липецкой области" в части: повышение заработной платы врачей, совершенствование системы оплаты труда, создание прозрачного механизма оплаты труда руководителей учреждений, их заместителей и главных бухгалтеров, внедрение нормированной системы оплаты труда  
</t>
  </si>
  <si>
    <t>Итого по мероприятию</t>
  </si>
  <si>
    <t>1.</t>
  </si>
  <si>
    <t>Постановление администрации Липецкой области 28.02.2013 № 103 «Об утверждении плана мероприятий («дорожной карты») «Изменения в отраслях социальной сферы, направленные на повышение эффективности здравоохранения в Липецкой области»; постановление администрации Липецкой области от 30.04.2013 № 213 "Об утверждении государственной программы "Развитие здравоохранения Липецкой области"</t>
  </si>
  <si>
    <t>Соотношение средней заработной платы врачей и иных работников медицинских организаций, имеющих высшее медицинское (фармацевтическое) образование или иное высшее образование, предоставляющих медицинские услуги (обеспечивающих предоставление медицинских услуг), и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Липецкой области к 2018 году - 200%</t>
  </si>
  <si>
    <t>2018 год</t>
  </si>
  <si>
    <t>Развитие здравоохранения</t>
  </si>
  <si>
    <t xml:space="preserve">9 мес 2017 </t>
  </si>
  <si>
    <t>КБ субъекта Российской Федерации, включая ТГВФ</t>
  </si>
  <si>
    <t>09</t>
  </si>
  <si>
    <t>01</t>
  </si>
  <si>
    <t>02</t>
  </si>
  <si>
    <t>04</t>
  </si>
  <si>
    <t>05</t>
  </si>
  <si>
    <t>06</t>
  </si>
  <si>
    <t>Внебюджетное финансирование</t>
  </si>
  <si>
    <t xml:space="preserve">Мероприятия ("дорожной карты") "Изменения  в отраслях социальной сферы, направленные на повышение эффективности здравоохранения в Липецкой области" в части: повышение заработной платы среднего медицинского персонала, совершенствование системы оплаты труда, создание прозрачного механизма оплаты труда руководителей учреждений, их заместителей и главных бухгалтеров, внедрение нормированной системы оплаты труда  
</t>
  </si>
  <si>
    <t>2.</t>
  </si>
  <si>
    <t xml:space="preserve"> Соотношение средней заработной платы среднего медицинского (фармацевтического) персонала (персонала, обеспечивающего предоставление медицинских услуг) и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Липецкой области к 2018 году - 100%
</t>
  </si>
  <si>
    <t xml:space="preserve">Мероприятия ("дорожной карты") "Изменения  в отраслях социальной сферы, направленные на повышение эффективности здравоохранения в Липецкой области" в части: повышение заработной платы младшего медицинского персонала  (персонала, обеспечивающего предоставление медицинских услуг), совершенствование системы оплаты труда, создание прозрачного механизма оплаты труда руководителей учреждений, их заместителей и главных бухгалтеров, внедрение нормированной системы оплаты труда  
</t>
  </si>
  <si>
    <t>3.</t>
  </si>
  <si>
    <t xml:space="preserve"> Соотношение средней заработной платы младшего медицинского персонала (персонала, обеспечивающего предоставление медицинских услуг) и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Липецкой области к 2018 году - 100%
</t>
  </si>
  <si>
    <t>9 мес 2017</t>
  </si>
  <si>
    <t>Указ Президента Российской Федерации от 7 мая 2012 г. № 598 "О совершенствовании государственной политики в сфере здравоохранения"</t>
  </si>
  <si>
    <t>Мероприятие государственной программы "Развитие здравоохранения Липецкой области" - Совершенствование оказания медицинской помощи больным сосудистыми заболеваниями</t>
  </si>
  <si>
    <t>Снижение смертности от болезней системы кровообращения до 649,4 случая на 100 тыс. населения</t>
  </si>
  <si>
    <t>Мероприятие государственной программы "Развитие здравоохранения Липецкой области" - Развитие комплексной системы предупреждения, диагностики и лечения социально значимых заболеваний. Повышение эффективности оказания скорой медицинской помощи</t>
  </si>
  <si>
    <t>Снижение смертности от новообразований (в том числе злокачественных) до 192,8 случая на 100 тыс. населения</t>
  </si>
  <si>
    <t>3 квартал 2017</t>
  </si>
  <si>
    <t>Мероприятие государственной программы "Развитие здравоохранения Липецкой области" - Совершенствование системы оказания медицинской помощи больным туберкулезом</t>
  </si>
  <si>
    <t>Снижение смертности от туберкулеза до 3,9 случая на 100 тыс. населения</t>
  </si>
  <si>
    <t>Мероприятие государственной программы "Развитие здравоохранения Липецкой области" - Снижение тяжести медицинских последствий у пострадавших в результате дорожно-транспортных происшествий</t>
  </si>
  <si>
    <t>4.</t>
  </si>
  <si>
    <t>Снижение смертности от дорожно-транспортных происшествий до 10,6 случая на 100 тыс. населения</t>
  </si>
  <si>
    <t>Мероприятия государственной программы "Развитие здравоохранения Липецкой области" - Совершенствование службы родовспоможения и детства путем формирования трехуровневой системы оказания медицинской помощи; Совершенствование методов раннего выявления врожденных патологий у детей и их реабилитация</t>
  </si>
  <si>
    <t>5.</t>
  </si>
  <si>
    <t>Снижение младенческой смертности до 5,6 случая на 1000 родившихся живыми</t>
  </si>
  <si>
    <t>Указ Президента Российской Федерации от 7 мая 2012 г. № 606 «О мерах по реализации демографической политики Российской Федерации»</t>
  </si>
  <si>
    <t>Мероприятие государственной программы "Развитие здравоохранения Липецкой области" - Медицинская профилактика и формирование здорового образа жизни</t>
  </si>
  <si>
    <t xml:space="preserve">Увеличение ожидаемой продолжительности жизни при рождении до 72,01 года 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</si>
</sst>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/>
    </xf>
    <xf numFmtId="49" fontId="5" fillId="2" borderId="3" xfId="0" applyNumberFormat="1" applyFont="1" applyFill="1" applyBorder="1" applyAlignment="1">
      <alignment horizontal="center" vertical="top" wrapText="1"/>
    </xf>
    <xf numFmtId="49" fontId="5" fillId="2" borderId="3" xfId="0" applyNumberFormat="1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3" fillId="2" borderId="3" xfId="0" applyFont="1" applyFill="1" applyBorder="1" applyAlignment="1">
      <alignment vertical="top" wrapText="1"/>
    </xf>
    <xf numFmtId="0" fontId="6" fillId="2" borderId="3" xfId="0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164" fontId="3" fillId="2" borderId="3" xfId="0" applyNumberFormat="1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0" xfId="0" applyFont="1" applyFill="1"/>
    <xf numFmtId="0" fontId="5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top" wrapText="1"/>
    </xf>
    <xf numFmtId="164" fontId="2" fillId="2" borderId="3" xfId="0" applyNumberFormat="1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5" xfId="0" applyNumberFormat="1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6" xfId="0" applyNumberFormat="1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7" xfId="0" applyNumberFormat="1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3" xfId="0" applyNumberFormat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49" fontId="2" fillId="2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8"/>
  <sheetViews>
    <sheetView tabSelected="1" topLeftCell="A13" workbookViewId="0">
      <selection activeCell="K22" sqref="K22"/>
    </sheetView>
  </sheetViews>
  <sheetFormatPr defaultRowHeight="15.75"/>
  <cols>
    <col min="1" max="1" width="5.7109375" style="3" customWidth="1"/>
    <col min="2" max="2" width="16.5703125" style="3" customWidth="1"/>
    <col min="3" max="3" width="19.42578125" style="3" customWidth="1"/>
    <col min="4" max="4" width="8.85546875" style="3" customWidth="1"/>
    <col min="5" max="5" width="5.28515625" style="3" customWidth="1"/>
    <col min="6" max="7" width="12" style="3" customWidth="1"/>
    <col min="8" max="8" width="15.140625" style="49" customWidth="1"/>
    <col min="9" max="9" width="5.7109375" style="50" customWidth="1"/>
    <col min="10" max="10" width="5.42578125" style="50" customWidth="1"/>
    <col min="11" max="11" width="12.5703125" style="3" customWidth="1"/>
    <col min="12" max="12" width="12.28515625" style="3" customWidth="1"/>
    <col min="13" max="13" width="10.5703125" style="3" bestFit="1" customWidth="1"/>
    <col min="14" max="16384" width="9.140625" style="3"/>
  </cols>
  <sheetData>
    <row r="1" spans="1:14" ht="39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7" customFormat="1" ht="27" customHeight="1">
      <c r="A3" s="5" t="s">
        <v>2</v>
      </c>
      <c r="B3" s="6" t="s">
        <v>3</v>
      </c>
      <c r="C3" s="6" t="s">
        <v>4</v>
      </c>
      <c r="D3" s="6" t="s">
        <v>5</v>
      </c>
      <c r="E3" s="6"/>
      <c r="F3" s="6" t="s">
        <v>6</v>
      </c>
      <c r="G3" s="6" t="s">
        <v>7</v>
      </c>
      <c r="H3" s="6" t="s">
        <v>8</v>
      </c>
      <c r="I3" s="6" t="s">
        <v>9</v>
      </c>
      <c r="J3" s="6"/>
      <c r="K3" s="6"/>
      <c r="L3" s="6"/>
      <c r="M3" s="6"/>
      <c r="N3" s="6" t="s">
        <v>10</v>
      </c>
    </row>
    <row r="4" spans="1:14" s="7" customFormat="1" ht="51" customHeight="1">
      <c r="A4" s="5"/>
      <c r="B4" s="6"/>
      <c r="C4" s="6"/>
      <c r="D4" s="6" t="s">
        <v>11</v>
      </c>
      <c r="E4" s="6" t="s">
        <v>12</v>
      </c>
      <c r="F4" s="6"/>
      <c r="G4" s="6"/>
      <c r="H4" s="6"/>
      <c r="I4" s="8" t="s">
        <v>13</v>
      </c>
      <c r="J4" s="8"/>
      <c r="K4" s="6" t="s">
        <v>14</v>
      </c>
      <c r="L4" s="6"/>
      <c r="M4" s="6" t="s">
        <v>15</v>
      </c>
      <c r="N4" s="6"/>
    </row>
    <row r="5" spans="1:14" s="7" customFormat="1" ht="25.5">
      <c r="A5" s="5"/>
      <c r="B5" s="6"/>
      <c r="C5" s="6"/>
      <c r="D5" s="6"/>
      <c r="E5" s="6"/>
      <c r="F5" s="6"/>
      <c r="G5" s="6"/>
      <c r="H5" s="6"/>
      <c r="I5" s="9" t="s">
        <v>16</v>
      </c>
      <c r="J5" s="9" t="s">
        <v>17</v>
      </c>
      <c r="K5" s="10" t="s">
        <v>18</v>
      </c>
      <c r="L5" s="10" t="s">
        <v>19</v>
      </c>
      <c r="M5" s="6"/>
      <c r="N5" s="6"/>
    </row>
    <row r="6" spans="1:14" s="13" customFormat="1" ht="12.75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2">
        <v>9</v>
      </c>
      <c r="J6" s="12">
        <v>10</v>
      </c>
      <c r="K6" s="11">
        <v>11</v>
      </c>
      <c r="L6" s="11">
        <v>12</v>
      </c>
      <c r="M6" s="11">
        <v>13</v>
      </c>
      <c r="N6" s="11">
        <v>14</v>
      </c>
    </row>
    <row r="7" spans="1:14" s="19" customFormat="1" ht="36.75" customHeight="1">
      <c r="A7" s="14" t="s">
        <v>20</v>
      </c>
      <c r="B7" s="14"/>
      <c r="C7" s="14"/>
      <c r="D7" s="14"/>
      <c r="E7" s="14"/>
      <c r="F7" s="14"/>
      <c r="G7" s="14"/>
      <c r="H7" s="15" t="s">
        <v>21</v>
      </c>
      <c r="I7" s="16"/>
      <c r="J7" s="16"/>
      <c r="K7" s="17">
        <f>K8+K21+K34</f>
        <v>2631018.4000000004</v>
      </c>
      <c r="L7" s="17">
        <f>L8+L21+L34</f>
        <v>2631018.4000000004</v>
      </c>
      <c r="M7" s="17">
        <f>SUM(L7/K7*100)</f>
        <v>100</v>
      </c>
      <c r="N7" s="18"/>
    </row>
    <row r="8" spans="1:14" s="19" customFormat="1" ht="68.25" customHeight="1">
      <c r="A8" s="20" t="s">
        <v>22</v>
      </c>
      <c r="B8" s="21"/>
      <c r="C8" s="21"/>
      <c r="D8" s="21"/>
      <c r="E8" s="21"/>
      <c r="F8" s="21"/>
      <c r="G8" s="22"/>
      <c r="H8" s="23" t="s">
        <v>23</v>
      </c>
      <c r="I8" s="16"/>
      <c r="J8" s="16"/>
      <c r="K8" s="24">
        <f>K9+K10+K11+K12+K13+K14+K15+K16+K17+K18+K19+K20</f>
        <v>885378.70000000007</v>
      </c>
      <c r="L8" s="24">
        <f>L9+L10+L11+L12+L13+L14+L15+L16+L17+L18+L19+L20</f>
        <v>885378.70000000007</v>
      </c>
      <c r="M8" s="24">
        <f>SUM(L8/K8*100)</f>
        <v>100</v>
      </c>
      <c r="N8" s="18"/>
    </row>
    <row r="9" spans="1:14" s="19" customFormat="1" ht="24.75" customHeight="1">
      <c r="A9" s="25" t="s">
        <v>24</v>
      </c>
      <c r="B9" s="26" t="s">
        <v>25</v>
      </c>
      <c r="C9" s="27" t="s">
        <v>26</v>
      </c>
      <c r="D9" s="25" t="s">
        <v>27</v>
      </c>
      <c r="E9" s="28"/>
      <c r="F9" s="25" t="s">
        <v>28</v>
      </c>
      <c r="G9" s="25" t="s">
        <v>29</v>
      </c>
      <c r="H9" s="29" t="s">
        <v>30</v>
      </c>
      <c r="I9" s="30" t="s">
        <v>31</v>
      </c>
      <c r="J9" s="30" t="s">
        <v>32</v>
      </c>
      <c r="K9" s="24">
        <v>641268.4</v>
      </c>
      <c r="L9" s="24">
        <v>641268.4</v>
      </c>
      <c r="M9" s="24">
        <f>SUM(L9/K9*100)</f>
        <v>100</v>
      </c>
      <c r="N9" s="31"/>
    </row>
    <row r="10" spans="1:14" s="19" customFormat="1" ht="24" customHeight="1">
      <c r="A10" s="32"/>
      <c r="B10" s="33"/>
      <c r="C10" s="34"/>
      <c r="D10" s="32"/>
      <c r="E10" s="35"/>
      <c r="F10" s="32"/>
      <c r="G10" s="32"/>
      <c r="H10" s="36"/>
      <c r="I10" s="30" t="s">
        <v>31</v>
      </c>
      <c r="J10" s="30" t="s">
        <v>33</v>
      </c>
      <c r="K10" s="24">
        <v>78436.7</v>
      </c>
      <c r="L10" s="24">
        <v>78436.7</v>
      </c>
      <c r="M10" s="24">
        <f t="shared" ref="M10:M20" si="0">SUM(L10/K10*100)</f>
        <v>100</v>
      </c>
      <c r="N10" s="31"/>
    </row>
    <row r="11" spans="1:14" s="19" customFormat="1" ht="27" customHeight="1">
      <c r="A11" s="32"/>
      <c r="B11" s="33"/>
      <c r="C11" s="34"/>
      <c r="D11" s="32"/>
      <c r="E11" s="35"/>
      <c r="F11" s="32"/>
      <c r="G11" s="32"/>
      <c r="H11" s="36"/>
      <c r="I11" s="30" t="s">
        <v>31</v>
      </c>
      <c r="J11" s="30" t="s">
        <v>34</v>
      </c>
      <c r="K11" s="24">
        <v>24602.3</v>
      </c>
      <c r="L11" s="24">
        <v>24602.3</v>
      </c>
      <c r="M11" s="24">
        <f t="shared" si="0"/>
        <v>100</v>
      </c>
      <c r="N11" s="31"/>
    </row>
    <row r="12" spans="1:14" s="19" customFormat="1" ht="27" customHeight="1">
      <c r="A12" s="32"/>
      <c r="B12" s="33"/>
      <c r="C12" s="34"/>
      <c r="D12" s="32"/>
      <c r="E12" s="35"/>
      <c r="F12" s="32"/>
      <c r="G12" s="32"/>
      <c r="H12" s="36"/>
      <c r="I12" s="30" t="s">
        <v>31</v>
      </c>
      <c r="J12" s="30" t="s">
        <v>35</v>
      </c>
      <c r="K12" s="24">
        <v>4008.1</v>
      </c>
      <c r="L12" s="24">
        <v>4008.1</v>
      </c>
      <c r="M12" s="24">
        <f t="shared" si="0"/>
        <v>100</v>
      </c>
      <c r="N12" s="31"/>
    </row>
    <row r="13" spans="1:14" s="19" customFormat="1" ht="24.75" customHeight="1">
      <c r="A13" s="32"/>
      <c r="B13" s="33"/>
      <c r="C13" s="34"/>
      <c r="D13" s="32"/>
      <c r="E13" s="35"/>
      <c r="F13" s="32"/>
      <c r="G13" s="32"/>
      <c r="H13" s="36"/>
      <c r="I13" s="30" t="s">
        <v>31</v>
      </c>
      <c r="J13" s="30" t="s">
        <v>36</v>
      </c>
      <c r="K13" s="24">
        <v>5987.2</v>
      </c>
      <c r="L13" s="24">
        <v>5987.2</v>
      </c>
      <c r="M13" s="24">
        <f t="shared" si="0"/>
        <v>100</v>
      </c>
      <c r="N13" s="31"/>
    </row>
    <row r="14" spans="1:14" s="19" customFormat="1" ht="22.5" customHeight="1">
      <c r="A14" s="32"/>
      <c r="B14" s="33"/>
      <c r="C14" s="34"/>
      <c r="D14" s="32"/>
      <c r="E14" s="35"/>
      <c r="F14" s="32"/>
      <c r="G14" s="32"/>
      <c r="H14" s="36"/>
      <c r="I14" s="30" t="s">
        <v>31</v>
      </c>
      <c r="J14" s="30" t="s">
        <v>31</v>
      </c>
      <c r="K14" s="24">
        <v>20409.400000000001</v>
      </c>
      <c r="L14" s="24">
        <v>20409.400000000001</v>
      </c>
      <c r="M14" s="24">
        <f t="shared" si="0"/>
        <v>100</v>
      </c>
      <c r="N14" s="31"/>
    </row>
    <row r="15" spans="1:14" s="19" customFormat="1" ht="26.25" customHeight="1">
      <c r="A15" s="32"/>
      <c r="B15" s="33"/>
      <c r="C15" s="34"/>
      <c r="D15" s="32"/>
      <c r="E15" s="35"/>
      <c r="F15" s="32"/>
      <c r="G15" s="32"/>
      <c r="H15" s="29" t="s">
        <v>37</v>
      </c>
      <c r="I15" s="30" t="s">
        <v>31</v>
      </c>
      <c r="J15" s="30" t="s">
        <v>32</v>
      </c>
      <c r="K15" s="24">
        <v>58076.4</v>
      </c>
      <c r="L15" s="24">
        <v>58076.4</v>
      </c>
      <c r="M15" s="24">
        <f t="shared" si="0"/>
        <v>100</v>
      </c>
      <c r="N15" s="31"/>
    </row>
    <row r="16" spans="1:14" s="19" customFormat="1" ht="23.25" customHeight="1">
      <c r="A16" s="32"/>
      <c r="B16" s="33"/>
      <c r="C16" s="34"/>
      <c r="D16" s="32"/>
      <c r="E16" s="35"/>
      <c r="F16" s="32"/>
      <c r="G16" s="32"/>
      <c r="H16" s="36"/>
      <c r="I16" s="30" t="s">
        <v>31</v>
      </c>
      <c r="J16" s="30" t="s">
        <v>33</v>
      </c>
      <c r="K16" s="24">
        <v>49672.5</v>
      </c>
      <c r="L16" s="24">
        <v>49672.5</v>
      </c>
      <c r="M16" s="24">
        <f t="shared" si="0"/>
        <v>100</v>
      </c>
      <c r="N16" s="31"/>
    </row>
    <row r="17" spans="1:14" s="19" customFormat="1" ht="24" customHeight="1">
      <c r="A17" s="32"/>
      <c r="B17" s="33"/>
      <c r="C17" s="34"/>
      <c r="D17" s="32"/>
      <c r="E17" s="35"/>
      <c r="F17" s="32"/>
      <c r="G17" s="32"/>
      <c r="H17" s="36"/>
      <c r="I17" s="30" t="s">
        <v>31</v>
      </c>
      <c r="J17" s="30" t="s">
        <v>34</v>
      </c>
      <c r="K17" s="24">
        <v>0</v>
      </c>
      <c r="L17" s="24">
        <v>0</v>
      </c>
      <c r="M17" s="24"/>
      <c r="N17" s="31"/>
    </row>
    <row r="18" spans="1:14" s="19" customFormat="1" ht="21.75" customHeight="1">
      <c r="A18" s="32"/>
      <c r="B18" s="33"/>
      <c r="C18" s="34"/>
      <c r="D18" s="32"/>
      <c r="E18" s="35"/>
      <c r="F18" s="32"/>
      <c r="G18" s="32"/>
      <c r="H18" s="36"/>
      <c r="I18" s="30" t="s">
        <v>31</v>
      </c>
      <c r="J18" s="30" t="s">
        <v>35</v>
      </c>
      <c r="K18" s="24">
        <v>30.8</v>
      </c>
      <c r="L18" s="24">
        <v>30.8</v>
      </c>
      <c r="M18" s="24">
        <f t="shared" si="0"/>
        <v>100</v>
      </c>
      <c r="N18" s="31"/>
    </row>
    <row r="19" spans="1:14" s="19" customFormat="1" ht="25.5" customHeight="1">
      <c r="A19" s="32"/>
      <c r="B19" s="33"/>
      <c r="C19" s="34"/>
      <c r="D19" s="32"/>
      <c r="E19" s="35"/>
      <c r="F19" s="32"/>
      <c r="G19" s="32"/>
      <c r="H19" s="36"/>
      <c r="I19" s="30" t="s">
        <v>31</v>
      </c>
      <c r="J19" s="30" t="s">
        <v>36</v>
      </c>
      <c r="K19" s="24">
        <v>0</v>
      </c>
      <c r="L19" s="24">
        <v>0</v>
      </c>
      <c r="M19" s="24"/>
      <c r="N19" s="31"/>
    </row>
    <row r="20" spans="1:14" s="19" customFormat="1" ht="25.5" customHeight="1">
      <c r="A20" s="37"/>
      <c r="B20" s="38"/>
      <c r="C20" s="39"/>
      <c r="D20" s="37"/>
      <c r="E20" s="40"/>
      <c r="F20" s="37"/>
      <c r="G20" s="37"/>
      <c r="H20" s="41"/>
      <c r="I20" s="30" t="s">
        <v>31</v>
      </c>
      <c r="J20" s="30" t="s">
        <v>31</v>
      </c>
      <c r="K20" s="24">
        <v>2886.9</v>
      </c>
      <c r="L20" s="24">
        <v>2886.9</v>
      </c>
      <c r="M20" s="24">
        <f t="shared" si="0"/>
        <v>100</v>
      </c>
      <c r="N20" s="31"/>
    </row>
    <row r="21" spans="1:14" s="19" customFormat="1" ht="68.25" customHeight="1">
      <c r="A21" s="20" t="s">
        <v>38</v>
      </c>
      <c r="B21" s="21"/>
      <c r="C21" s="21"/>
      <c r="D21" s="21"/>
      <c r="E21" s="21"/>
      <c r="F21" s="21"/>
      <c r="G21" s="22"/>
      <c r="H21" s="23" t="s">
        <v>23</v>
      </c>
      <c r="I21" s="16"/>
      <c r="J21" s="16"/>
      <c r="K21" s="24">
        <f>K22+K23+K24+K25+K26+K27+K28+K29+K30+K31+K32+K33</f>
        <v>1474849.5000000005</v>
      </c>
      <c r="L21" s="24">
        <f>L22+L23+L24+L25+L26+L27+L28+L29+L30+L31+L32+L33</f>
        <v>1474849.5000000005</v>
      </c>
      <c r="M21" s="24">
        <f>SUM(L21/K21*100)</f>
        <v>100</v>
      </c>
      <c r="N21" s="18"/>
    </row>
    <row r="22" spans="1:14" s="19" customFormat="1" ht="24.75" customHeight="1">
      <c r="A22" s="25" t="s">
        <v>39</v>
      </c>
      <c r="B22" s="26" t="s">
        <v>25</v>
      </c>
      <c r="C22" s="27" t="s">
        <v>40</v>
      </c>
      <c r="D22" s="25" t="s">
        <v>27</v>
      </c>
      <c r="E22" s="28"/>
      <c r="F22" s="25" t="s">
        <v>28</v>
      </c>
      <c r="G22" s="25" t="s">
        <v>29</v>
      </c>
      <c r="H22" s="29" t="s">
        <v>30</v>
      </c>
      <c r="I22" s="30" t="s">
        <v>31</v>
      </c>
      <c r="J22" s="30" t="s">
        <v>32</v>
      </c>
      <c r="K22" s="24">
        <v>1153096.8</v>
      </c>
      <c r="L22" s="24">
        <v>1153096.8</v>
      </c>
      <c r="M22" s="24">
        <f>SUM(L22/K22*100)</f>
        <v>100</v>
      </c>
      <c r="N22" s="31"/>
    </row>
    <row r="23" spans="1:14" s="19" customFormat="1" ht="24" customHeight="1">
      <c r="A23" s="32"/>
      <c r="B23" s="33"/>
      <c r="C23" s="34"/>
      <c r="D23" s="32"/>
      <c r="E23" s="35"/>
      <c r="F23" s="32"/>
      <c r="G23" s="32"/>
      <c r="H23" s="36"/>
      <c r="I23" s="30" t="s">
        <v>31</v>
      </c>
      <c r="J23" s="30" t="s">
        <v>33</v>
      </c>
      <c r="K23" s="24">
        <v>115341.1</v>
      </c>
      <c r="L23" s="24">
        <v>115341.1</v>
      </c>
      <c r="M23" s="24">
        <f t="shared" ref="M23:M29" si="1">SUM(L23/K23*100)</f>
        <v>100</v>
      </c>
      <c r="N23" s="31"/>
    </row>
    <row r="24" spans="1:14" s="19" customFormat="1" ht="24.75" customHeight="1">
      <c r="A24" s="32"/>
      <c r="B24" s="33"/>
      <c r="C24" s="34"/>
      <c r="D24" s="32"/>
      <c r="E24" s="35"/>
      <c r="F24" s="32"/>
      <c r="G24" s="32"/>
      <c r="H24" s="36"/>
      <c r="I24" s="30" t="s">
        <v>31</v>
      </c>
      <c r="J24" s="30" t="s">
        <v>34</v>
      </c>
      <c r="K24" s="24">
        <v>58887</v>
      </c>
      <c r="L24" s="24">
        <v>58887</v>
      </c>
      <c r="M24" s="24">
        <f t="shared" si="1"/>
        <v>100</v>
      </c>
      <c r="N24" s="31"/>
    </row>
    <row r="25" spans="1:14" s="19" customFormat="1" ht="22.5" customHeight="1">
      <c r="A25" s="32"/>
      <c r="B25" s="33"/>
      <c r="C25" s="34"/>
      <c r="D25" s="32"/>
      <c r="E25" s="35"/>
      <c r="F25" s="32"/>
      <c r="G25" s="32"/>
      <c r="H25" s="36"/>
      <c r="I25" s="30" t="s">
        <v>31</v>
      </c>
      <c r="J25" s="30" t="s">
        <v>35</v>
      </c>
      <c r="K25" s="24">
        <v>12590.4</v>
      </c>
      <c r="L25" s="24">
        <v>12590.4</v>
      </c>
      <c r="M25" s="24">
        <f t="shared" si="1"/>
        <v>100</v>
      </c>
      <c r="N25" s="31"/>
    </row>
    <row r="26" spans="1:14" s="19" customFormat="1" ht="19.5" customHeight="1">
      <c r="A26" s="32"/>
      <c r="B26" s="33"/>
      <c r="C26" s="34"/>
      <c r="D26" s="32"/>
      <c r="E26" s="35"/>
      <c r="F26" s="32"/>
      <c r="G26" s="32"/>
      <c r="H26" s="36"/>
      <c r="I26" s="30" t="s">
        <v>31</v>
      </c>
      <c r="J26" s="30" t="s">
        <v>36</v>
      </c>
      <c r="K26" s="24">
        <v>12434.8</v>
      </c>
      <c r="L26" s="24">
        <v>12434.8</v>
      </c>
      <c r="M26" s="24">
        <f t="shared" si="1"/>
        <v>100</v>
      </c>
      <c r="N26" s="31"/>
    </row>
    <row r="27" spans="1:14" s="19" customFormat="1" ht="20.25" customHeight="1">
      <c r="A27" s="32"/>
      <c r="B27" s="33"/>
      <c r="C27" s="34"/>
      <c r="D27" s="32"/>
      <c r="E27" s="35"/>
      <c r="F27" s="32"/>
      <c r="G27" s="32"/>
      <c r="H27" s="36"/>
      <c r="I27" s="30" t="s">
        <v>31</v>
      </c>
      <c r="J27" s="30" t="s">
        <v>31</v>
      </c>
      <c r="K27" s="24">
        <v>21074.6</v>
      </c>
      <c r="L27" s="24">
        <v>21074.6</v>
      </c>
      <c r="M27" s="24">
        <f t="shared" si="1"/>
        <v>100</v>
      </c>
      <c r="N27" s="31"/>
    </row>
    <row r="28" spans="1:14" s="19" customFormat="1" ht="19.5" customHeight="1">
      <c r="A28" s="32"/>
      <c r="B28" s="33"/>
      <c r="C28" s="34"/>
      <c r="D28" s="32"/>
      <c r="E28" s="35"/>
      <c r="F28" s="32"/>
      <c r="G28" s="32"/>
      <c r="H28" s="29" t="s">
        <v>37</v>
      </c>
      <c r="I28" s="30" t="s">
        <v>31</v>
      </c>
      <c r="J28" s="30" t="s">
        <v>32</v>
      </c>
      <c r="K28" s="24">
        <v>55189.9</v>
      </c>
      <c r="L28" s="24">
        <v>55189.9</v>
      </c>
      <c r="M28" s="24">
        <f t="shared" si="1"/>
        <v>100</v>
      </c>
      <c r="N28" s="31"/>
    </row>
    <row r="29" spans="1:14" s="19" customFormat="1" ht="19.5" customHeight="1">
      <c r="A29" s="32"/>
      <c r="B29" s="33"/>
      <c r="C29" s="34"/>
      <c r="D29" s="32"/>
      <c r="E29" s="35"/>
      <c r="F29" s="32"/>
      <c r="G29" s="32"/>
      <c r="H29" s="36"/>
      <c r="I29" s="30" t="s">
        <v>31</v>
      </c>
      <c r="J29" s="30" t="s">
        <v>33</v>
      </c>
      <c r="K29" s="24">
        <v>43542.6</v>
      </c>
      <c r="L29" s="24">
        <v>43542.6</v>
      </c>
      <c r="M29" s="24">
        <f t="shared" si="1"/>
        <v>100</v>
      </c>
      <c r="N29" s="31"/>
    </row>
    <row r="30" spans="1:14" s="19" customFormat="1" ht="20.25" customHeight="1">
      <c r="A30" s="32"/>
      <c r="B30" s="33"/>
      <c r="C30" s="34"/>
      <c r="D30" s="32"/>
      <c r="E30" s="35"/>
      <c r="F30" s="32"/>
      <c r="G30" s="32"/>
      <c r="H30" s="36"/>
      <c r="I30" s="30" t="s">
        <v>31</v>
      </c>
      <c r="J30" s="30" t="s">
        <v>34</v>
      </c>
      <c r="K30" s="24">
        <v>0</v>
      </c>
      <c r="L30" s="24">
        <v>0</v>
      </c>
      <c r="M30" s="24"/>
      <c r="N30" s="31"/>
    </row>
    <row r="31" spans="1:14" s="19" customFormat="1" ht="22.5" customHeight="1">
      <c r="A31" s="32"/>
      <c r="B31" s="33"/>
      <c r="C31" s="34"/>
      <c r="D31" s="32"/>
      <c r="E31" s="35"/>
      <c r="F31" s="32"/>
      <c r="G31" s="32"/>
      <c r="H31" s="36"/>
      <c r="I31" s="30" t="s">
        <v>31</v>
      </c>
      <c r="J31" s="30" t="s">
        <v>35</v>
      </c>
      <c r="K31" s="24">
        <v>30.6</v>
      </c>
      <c r="L31" s="24">
        <v>30.6</v>
      </c>
      <c r="M31" s="24">
        <f t="shared" ref="M31:M33" si="2">SUM(L31/K31*100)</f>
        <v>100</v>
      </c>
      <c r="N31" s="31"/>
    </row>
    <row r="32" spans="1:14" s="19" customFormat="1" ht="23.25" customHeight="1">
      <c r="A32" s="32"/>
      <c r="B32" s="33"/>
      <c r="C32" s="34"/>
      <c r="D32" s="32"/>
      <c r="E32" s="35"/>
      <c r="F32" s="32"/>
      <c r="G32" s="32"/>
      <c r="H32" s="36"/>
      <c r="I32" s="30" t="s">
        <v>31</v>
      </c>
      <c r="J32" s="30" t="s">
        <v>36</v>
      </c>
      <c r="K32" s="24">
        <v>3.1</v>
      </c>
      <c r="L32" s="24">
        <v>3.1</v>
      </c>
      <c r="M32" s="24">
        <f t="shared" si="2"/>
        <v>100</v>
      </c>
      <c r="N32" s="31"/>
    </row>
    <row r="33" spans="1:14" s="19" customFormat="1" ht="18.75" customHeight="1">
      <c r="A33" s="37"/>
      <c r="B33" s="38"/>
      <c r="C33" s="39"/>
      <c r="D33" s="37"/>
      <c r="E33" s="40"/>
      <c r="F33" s="37"/>
      <c r="G33" s="37"/>
      <c r="H33" s="41"/>
      <c r="I33" s="30" t="s">
        <v>31</v>
      </c>
      <c r="J33" s="30" t="s">
        <v>31</v>
      </c>
      <c r="K33" s="24">
        <v>2658.6</v>
      </c>
      <c r="L33" s="24">
        <v>2658.6</v>
      </c>
      <c r="M33" s="24">
        <f t="shared" si="2"/>
        <v>100</v>
      </c>
      <c r="N33" s="31"/>
    </row>
    <row r="34" spans="1:14" s="19" customFormat="1" ht="77.25" customHeight="1">
      <c r="A34" s="20" t="s">
        <v>41</v>
      </c>
      <c r="B34" s="21"/>
      <c r="C34" s="21"/>
      <c r="D34" s="21"/>
      <c r="E34" s="21"/>
      <c r="F34" s="21"/>
      <c r="G34" s="22"/>
      <c r="H34" s="23" t="s">
        <v>23</v>
      </c>
      <c r="I34" s="16"/>
      <c r="J34" s="16"/>
      <c r="K34" s="24">
        <f>K35+K36+K37+K38+K39+K40+K41+K42+K43+K44+K45+K46</f>
        <v>270790.19999999995</v>
      </c>
      <c r="L34" s="24">
        <f>L35+L36+L37+L38+L39+L40+L41+L42+L43+L44+L45+L46</f>
        <v>270790.19999999995</v>
      </c>
      <c r="M34" s="24">
        <f>SUM(L34/K34*100)</f>
        <v>100</v>
      </c>
      <c r="N34" s="18"/>
    </row>
    <row r="35" spans="1:14" s="19" customFormat="1" ht="22.5" customHeight="1">
      <c r="A35" s="25" t="s">
        <v>42</v>
      </c>
      <c r="B35" s="26" t="s">
        <v>25</v>
      </c>
      <c r="C35" s="27" t="s">
        <v>43</v>
      </c>
      <c r="D35" s="25" t="s">
        <v>27</v>
      </c>
      <c r="E35" s="28"/>
      <c r="F35" s="25" t="s">
        <v>28</v>
      </c>
      <c r="G35" s="25" t="s">
        <v>44</v>
      </c>
      <c r="H35" s="29" t="s">
        <v>30</v>
      </c>
      <c r="I35" s="30" t="s">
        <v>31</v>
      </c>
      <c r="J35" s="30" t="s">
        <v>32</v>
      </c>
      <c r="K35" s="24">
        <v>239429.9</v>
      </c>
      <c r="L35" s="24">
        <v>239429.9</v>
      </c>
      <c r="M35" s="24">
        <f>SUM(L35/K35*100)</f>
        <v>100</v>
      </c>
      <c r="N35" s="31"/>
    </row>
    <row r="36" spans="1:14" s="19" customFormat="1" ht="19.5" customHeight="1">
      <c r="A36" s="32"/>
      <c r="B36" s="33"/>
      <c r="C36" s="34"/>
      <c r="D36" s="32"/>
      <c r="E36" s="35"/>
      <c r="F36" s="32"/>
      <c r="G36" s="32"/>
      <c r="H36" s="36"/>
      <c r="I36" s="30" t="s">
        <v>31</v>
      </c>
      <c r="J36" s="30" t="s">
        <v>33</v>
      </c>
      <c r="K36" s="24">
        <v>4966.8</v>
      </c>
      <c r="L36" s="24">
        <v>4966.8</v>
      </c>
      <c r="M36" s="24">
        <f t="shared" ref="M36:M42" si="3">SUM(L36/K36*100)</f>
        <v>100</v>
      </c>
      <c r="N36" s="31"/>
    </row>
    <row r="37" spans="1:14" s="19" customFormat="1" ht="22.5" customHeight="1">
      <c r="A37" s="32"/>
      <c r="B37" s="33"/>
      <c r="C37" s="34"/>
      <c r="D37" s="32"/>
      <c r="E37" s="35"/>
      <c r="F37" s="32"/>
      <c r="G37" s="32"/>
      <c r="H37" s="36"/>
      <c r="I37" s="30" t="s">
        <v>31</v>
      </c>
      <c r="J37" s="30" t="s">
        <v>34</v>
      </c>
      <c r="K37" s="24">
        <v>4522.5</v>
      </c>
      <c r="L37" s="24">
        <v>4522.5</v>
      </c>
      <c r="M37" s="24">
        <f t="shared" si="3"/>
        <v>100</v>
      </c>
      <c r="N37" s="31"/>
    </row>
    <row r="38" spans="1:14" s="19" customFormat="1" ht="25.5" customHeight="1">
      <c r="A38" s="32"/>
      <c r="B38" s="33"/>
      <c r="C38" s="34"/>
      <c r="D38" s="32"/>
      <c r="E38" s="35"/>
      <c r="F38" s="32"/>
      <c r="G38" s="32"/>
      <c r="H38" s="36"/>
      <c r="I38" s="30" t="s">
        <v>31</v>
      </c>
      <c r="J38" s="30" t="s">
        <v>35</v>
      </c>
      <c r="K38" s="24">
        <v>3206.9</v>
      </c>
      <c r="L38" s="24">
        <v>3206.9</v>
      </c>
      <c r="M38" s="24">
        <f t="shared" si="3"/>
        <v>100</v>
      </c>
      <c r="N38" s="31"/>
    </row>
    <row r="39" spans="1:14" s="19" customFormat="1" ht="20.25" customHeight="1">
      <c r="A39" s="32"/>
      <c r="B39" s="33"/>
      <c r="C39" s="34"/>
      <c r="D39" s="32"/>
      <c r="E39" s="35"/>
      <c r="F39" s="32"/>
      <c r="G39" s="32"/>
      <c r="H39" s="36"/>
      <c r="I39" s="30" t="s">
        <v>31</v>
      </c>
      <c r="J39" s="30" t="s">
        <v>36</v>
      </c>
      <c r="K39" s="24">
        <v>2724.4</v>
      </c>
      <c r="L39" s="24">
        <v>2724.4</v>
      </c>
      <c r="M39" s="24">
        <f t="shared" si="3"/>
        <v>100</v>
      </c>
      <c r="N39" s="31"/>
    </row>
    <row r="40" spans="1:14" s="19" customFormat="1" ht="21" customHeight="1">
      <c r="A40" s="32"/>
      <c r="B40" s="33"/>
      <c r="C40" s="34"/>
      <c r="D40" s="32"/>
      <c r="E40" s="35"/>
      <c r="F40" s="32"/>
      <c r="G40" s="32"/>
      <c r="H40" s="36"/>
      <c r="I40" s="30" t="s">
        <v>31</v>
      </c>
      <c r="J40" s="30" t="s">
        <v>31</v>
      </c>
      <c r="K40" s="24">
        <v>8186.9</v>
      </c>
      <c r="L40" s="24">
        <v>8186.9</v>
      </c>
      <c r="M40" s="24">
        <f t="shared" si="3"/>
        <v>100</v>
      </c>
      <c r="N40" s="31"/>
    </row>
    <row r="41" spans="1:14" s="19" customFormat="1" ht="19.5" customHeight="1">
      <c r="A41" s="32"/>
      <c r="B41" s="33"/>
      <c r="C41" s="34"/>
      <c r="D41" s="32"/>
      <c r="E41" s="35"/>
      <c r="F41" s="32"/>
      <c r="G41" s="32"/>
      <c r="H41" s="29" t="s">
        <v>37</v>
      </c>
      <c r="I41" s="30" t="s">
        <v>31</v>
      </c>
      <c r="J41" s="30" t="s">
        <v>32</v>
      </c>
      <c r="K41" s="24">
        <v>6189.5</v>
      </c>
      <c r="L41" s="24">
        <v>6189.5</v>
      </c>
      <c r="M41" s="24">
        <f t="shared" si="3"/>
        <v>100</v>
      </c>
      <c r="N41" s="31"/>
    </row>
    <row r="42" spans="1:14" s="19" customFormat="1" ht="21" customHeight="1">
      <c r="A42" s="32"/>
      <c r="B42" s="33"/>
      <c r="C42" s="34"/>
      <c r="D42" s="32"/>
      <c r="E42" s="35"/>
      <c r="F42" s="32"/>
      <c r="G42" s="32"/>
      <c r="H42" s="36"/>
      <c r="I42" s="30" t="s">
        <v>31</v>
      </c>
      <c r="J42" s="30" t="s">
        <v>33</v>
      </c>
      <c r="K42" s="24">
        <v>190.8</v>
      </c>
      <c r="L42" s="24">
        <v>190.8</v>
      </c>
      <c r="M42" s="24">
        <f t="shared" si="3"/>
        <v>100</v>
      </c>
      <c r="N42" s="31"/>
    </row>
    <row r="43" spans="1:14" s="19" customFormat="1" ht="21" customHeight="1">
      <c r="A43" s="32"/>
      <c r="B43" s="33"/>
      <c r="C43" s="34"/>
      <c r="D43" s="32"/>
      <c r="E43" s="35"/>
      <c r="F43" s="32"/>
      <c r="G43" s="32"/>
      <c r="H43" s="36"/>
      <c r="I43" s="30" t="s">
        <v>31</v>
      </c>
      <c r="J43" s="30" t="s">
        <v>34</v>
      </c>
      <c r="K43" s="24">
        <v>0</v>
      </c>
      <c r="L43" s="24">
        <v>0</v>
      </c>
      <c r="M43" s="24"/>
      <c r="N43" s="31"/>
    </row>
    <row r="44" spans="1:14" s="19" customFormat="1" ht="20.25" customHeight="1">
      <c r="A44" s="32"/>
      <c r="B44" s="33"/>
      <c r="C44" s="34"/>
      <c r="D44" s="32"/>
      <c r="E44" s="35"/>
      <c r="F44" s="32"/>
      <c r="G44" s="32"/>
      <c r="H44" s="36"/>
      <c r="I44" s="30" t="s">
        <v>31</v>
      </c>
      <c r="J44" s="30" t="s">
        <v>35</v>
      </c>
      <c r="K44" s="24">
        <v>9.3000000000000007</v>
      </c>
      <c r="L44" s="24">
        <v>9.3000000000000007</v>
      </c>
      <c r="M44" s="24">
        <f t="shared" ref="M44:M46" si="4">SUM(L44/K44*100)</f>
        <v>100</v>
      </c>
      <c r="N44" s="31"/>
    </row>
    <row r="45" spans="1:14" s="19" customFormat="1" ht="24" customHeight="1">
      <c r="A45" s="32"/>
      <c r="B45" s="33"/>
      <c r="C45" s="34"/>
      <c r="D45" s="32"/>
      <c r="E45" s="35"/>
      <c r="F45" s="32"/>
      <c r="G45" s="32"/>
      <c r="H45" s="36"/>
      <c r="I45" s="30" t="s">
        <v>31</v>
      </c>
      <c r="J45" s="30" t="s">
        <v>36</v>
      </c>
      <c r="K45" s="24">
        <v>3</v>
      </c>
      <c r="L45" s="24">
        <v>3</v>
      </c>
      <c r="M45" s="24">
        <f t="shared" si="4"/>
        <v>100</v>
      </c>
      <c r="N45" s="31"/>
    </row>
    <row r="46" spans="1:14" s="19" customFormat="1" ht="23.25" customHeight="1">
      <c r="A46" s="37"/>
      <c r="B46" s="38"/>
      <c r="C46" s="39"/>
      <c r="D46" s="37"/>
      <c r="E46" s="40"/>
      <c r="F46" s="37"/>
      <c r="G46" s="37"/>
      <c r="H46" s="41"/>
      <c r="I46" s="30" t="s">
        <v>31</v>
      </c>
      <c r="J46" s="30" t="s">
        <v>31</v>
      </c>
      <c r="K46" s="24">
        <v>1360.2</v>
      </c>
      <c r="L46" s="24">
        <v>1360.2</v>
      </c>
      <c r="M46" s="24">
        <f t="shared" si="4"/>
        <v>100</v>
      </c>
      <c r="N46" s="31"/>
    </row>
    <row r="47" spans="1:14" s="19" customFormat="1" ht="36.75" customHeight="1">
      <c r="A47" s="14" t="s">
        <v>45</v>
      </c>
      <c r="B47" s="14"/>
      <c r="C47" s="14"/>
      <c r="D47" s="14"/>
      <c r="E47" s="14"/>
      <c r="F47" s="14"/>
      <c r="G47" s="14"/>
      <c r="H47" s="15" t="s">
        <v>21</v>
      </c>
      <c r="I47" s="16"/>
      <c r="J47" s="16"/>
      <c r="K47" s="17">
        <f>K48+K51+K54+K58+K61</f>
        <v>18192.5</v>
      </c>
      <c r="L47" s="17">
        <f>L48+L51+L54+L58+L61</f>
        <v>18192.5</v>
      </c>
      <c r="M47" s="17">
        <f>SUM(L47/K47*100)</f>
        <v>100</v>
      </c>
      <c r="N47" s="18"/>
    </row>
    <row r="48" spans="1:14" s="19" customFormat="1" ht="32.25" customHeight="1">
      <c r="A48" s="20" t="s">
        <v>46</v>
      </c>
      <c r="B48" s="21"/>
      <c r="C48" s="21"/>
      <c r="D48" s="21"/>
      <c r="E48" s="21"/>
      <c r="F48" s="21"/>
      <c r="G48" s="22"/>
      <c r="H48" s="23" t="s">
        <v>23</v>
      </c>
      <c r="I48" s="16"/>
      <c r="J48" s="16"/>
      <c r="K48" s="24">
        <f>K49</f>
        <v>11698.2</v>
      </c>
      <c r="L48" s="24">
        <f>L49</f>
        <v>11698.2</v>
      </c>
      <c r="M48" s="24">
        <f>SUM(L48/K48*100)</f>
        <v>100</v>
      </c>
      <c r="N48" s="18"/>
    </row>
    <row r="49" spans="1:14" s="19" customFormat="1" ht="120.75" customHeight="1">
      <c r="A49" s="25" t="s">
        <v>24</v>
      </c>
      <c r="B49" s="26" t="s">
        <v>25</v>
      </c>
      <c r="C49" s="27" t="s">
        <v>47</v>
      </c>
      <c r="D49" s="25" t="s">
        <v>27</v>
      </c>
      <c r="E49" s="28"/>
      <c r="F49" s="25" t="s">
        <v>28</v>
      </c>
      <c r="G49" s="25" t="s">
        <v>44</v>
      </c>
      <c r="H49" s="42" t="s">
        <v>30</v>
      </c>
      <c r="I49" s="43" t="s">
        <v>31</v>
      </c>
      <c r="J49" s="43" t="s">
        <v>31</v>
      </c>
      <c r="K49" s="24">
        <v>11698.2</v>
      </c>
      <c r="L49" s="24">
        <v>11698.2</v>
      </c>
      <c r="M49" s="24">
        <f>SUM(L49/K49*100)</f>
        <v>100</v>
      </c>
      <c r="N49" s="31"/>
    </row>
    <row r="50" spans="1:14" s="19" customFormat="1" ht="138.75" customHeight="1">
      <c r="A50" s="32"/>
      <c r="B50" s="33"/>
      <c r="C50" s="34"/>
      <c r="D50" s="32"/>
      <c r="E50" s="35"/>
      <c r="F50" s="32"/>
      <c r="G50" s="32"/>
      <c r="H50" s="42" t="s">
        <v>37</v>
      </c>
      <c r="I50" s="30"/>
      <c r="J50" s="30"/>
      <c r="K50" s="24">
        <v>0</v>
      </c>
      <c r="L50" s="24">
        <v>0</v>
      </c>
      <c r="M50" s="24"/>
      <c r="N50" s="44"/>
    </row>
    <row r="51" spans="1:14" s="19" customFormat="1" ht="39.75" customHeight="1">
      <c r="A51" s="20" t="s">
        <v>48</v>
      </c>
      <c r="B51" s="21"/>
      <c r="C51" s="21"/>
      <c r="D51" s="21"/>
      <c r="E51" s="21"/>
      <c r="F51" s="21"/>
      <c r="G51" s="22"/>
      <c r="H51" s="23" t="s">
        <v>23</v>
      </c>
      <c r="I51" s="16"/>
      <c r="J51" s="16"/>
      <c r="K51" s="24">
        <f>K52</f>
        <v>0</v>
      </c>
      <c r="L51" s="24">
        <f>L52</f>
        <v>0</v>
      </c>
      <c r="M51" s="24"/>
      <c r="N51" s="18"/>
    </row>
    <row r="52" spans="1:14" s="19" customFormat="1" ht="60">
      <c r="A52" s="45" t="s">
        <v>39</v>
      </c>
      <c r="B52" s="46" t="s">
        <v>25</v>
      </c>
      <c r="C52" s="47" t="s">
        <v>49</v>
      </c>
      <c r="D52" s="45" t="s">
        <v>27</v>
      </c>
      <c r="E52" s="48"/>
      <c r="F52" s="45" t="s">
        <v>28</v>
      </c>
      <c r="G52" s="45" t="s">
        <v>50</v>
      </c>
      <c r="H52" s="23" t="s">
        <v>30</v>
      </c>
      <c r="I52" s="30" t="s">
        <v>31</v>
      </c>
      <c r="J52" s="30" t="s">
        <v>32</v>
      </c>
      <c r="K52" s="24">
        <v>0</v>
      </c>
      <c r="L52" s="24">
        <v>0</v>
      </c>
      <c r="M52" s="24"/>
      <c r="N52" s="31"/>
    </row>
    <row r="53" spans="1:14" s="19" customFormat="1" ht="102" customHeight="1">
      <c r="A53" s="45"/>
      <c r="B53" s="46"/>
      <c r="C53" s="47"/>
      <c r="D53" s="45"/>
      <c r="E53" s="48"/>
      <c r="F53" s="45"/>
      <c r="G53" s="45"/>
      <c r="H53" s="23" t="s">
        <v>37</v>
      </c>
      <c r="I53" s="30"/>
      <c r="J53" s="30"/>
      <c r="K53" s="24">
        <v>0</v>
      </c>
      <c r="L53" s="24">
        <v>0</v>
      </c>
      <c r="M53" s="24"/>
      <c r="N53" s="44"/>
    </row>
    <row r="54" spans="1:14" s="19" customFormat="1" ht="32.25" customHeight="1">
      <c r="A54" s="20" t="s">
        <v>51</v>
      </c>
      <c r="B54" s="21"/>
      <c r="C54" s="21"/>
      <c r="D54" s="21"/>
      <c r="E54" s="21"/>
      <c r="F54" s="21"/>
      <c r="G54" s="22"/>
      <c r="H54" s="23" t="s">
        <v>23</v>
      </c>
      <c r="I54" s="16"/>
      <c r="J54" s="16"/>
      <c r="K54" s="24">
        <f>K55+K56</f>
        <v>12.1</v>
      </c>
      <c r="L54" s="24">
        <f>L55+L56</f>
        <v>12.1</v>
      </c>
      <c r="M54" s="24">
        <f>SUM(L54/K54*100)</f>
        <v>100</v>
      </c>
      <c r="N54" s="18"/>
    </row>
    <row r="55" spans="1:14" s="19" customFormat="1" ht="75" customHeight="1">
      <c r="A55" s="45" t="s">
        <v>42</v>
      </c>
      <c r="B55" s="46" t="s">
        <v>25</v>
      </c>
      <c r="C55" s="47" t="s">
        <v>52</v>
      </c>
      <c r="D55" s="45" t="s">
        <v>27</v>
      </c>
      <c r="E55" s="48"/>
      <c r="F55" s="45" t="s">
        <v>28</v>
      </c>
      <c r="G55" s="45" t="s">
        <v>44</v>
      </c>
      <c r="H55" s="29" t="s">
        <v>30</v>
      </c>
      <c r="I55" s="30" t="s">
        <v>31</v>
      </c>
      <c r="J55" s="30" t="s">
        <v>32</v>
      </c>
      <c r="K55" s="24">
        <v>0</v>
      </c>
      <c r="L55" s="24">
        <v>0</v>
      </c>
      <c r="M55" s="24"/>
      <c r="N55" s="31"/>
    </row>
    <row r="56" spans="1:14" s="19" customFormat="1" ht="69.75" customHeight="1">
      <c r="A56" s="45"/>
      <c r="B56" s="46"/>
      <c r="C56" s="47"/>
      <c r="D56" s="45"/>
      <c r="E56" s="48"/>
      <c r="F56" s="45"/>
      <c r="G56" s="45"/>
      <c r="H56" s="41"/>
      <c r="I56" s="30" t="s">
        <v>31</v>
      </c>
      <c r="J56" s="30" t="s">
        <v>31</v>
      </c>
      <c r="K56" s="24">
        <v>12.1</v>
      </c>
      <c r="L56" s="24">
        <v>12.1</v>
      </c>
      <c r="M56" s="24"/>
      <c r="N56" s="31"/>
    </row>
    <row r="57" spans="1:14" s="19" customFormat="1" ht="111.75" customHeight="1">
      <c r="A57" s="45"/>
      <c r="B57" s="46"/>
      <c r="C57" s="47"/>
      <c r="D57" s="45"/>
      <c r="E57" s="48"/>
      <c r="F57" s="45"/>
      <c r="G57" s="45"/>
      <c r="H57" s="23" t="s">
        <v>37</v>
      </c>
      <c r="I57" s="30"/>
      <c r="J57" s="30"/>
      <c r="K57" s="24">
        <v>0</v>
      </c>
      <c r="L57" s="24">
        <v>0</v>
      </c>
      <c r="M57" s="24"/>
      <c r="N57" s="44"/>
    </row>
    <row r="58" spans="1:14" s="19" customFormat="1" ht="32.25" customHeight="1">
      <c r="A58" s="20" t="s">
        <v>53</v>
      </c>
      <c r="B58" s="21"/>
      <c r="C58" s="21"/>
      <c r="D58" s="21"/>
      <c r="E58" s="21"/>
      <c r="F58" s="21"/>
      <c r="G58" s="22"/>
      <c r="H58" s="23" t="s">
        <v>23</v>
      </c>
      <c r="I58" s="16"/>
      <c r="J58" s="16"/>
      <c r="K58" s="24">
        <f>K59+K60</f>
        <v>0</v>
      </c>
      <c r="L58" s="24">
        <f>L59+L60</f>
        <v>0</v>
      </c>
      <c r="M58" s="24"/>
      <c r="N58" s="18"/>
    </row>
    <row r="59" spans="1:14" s="19" customFormat="1" ht="105.75" customHeight="1">
      <c r="A59" s="45" t="s">
        <v>54</v>
      </c>
      <c r="B59" s="46" t="s">
        <v>25</v>
      </c>
      <c r="C59" s="47" t="s">
        <v>55</v>
      </c>
      <c r="D59" s="45" t="s">
        <v>27</v>
      </c>
      <c r="E59" s="48"/>
      <c r="F59" s="45" t="s">
        <v>28</v>
      </c>
      <c r="G59" s="45" t="s">
        <v>44</v>
      </c>
      <c r="H59" s="42" t="s">
        <v>30</v>
      </c>
      <c r="I59" s="30" t="s">
        <v>31</v>
      </c>
      <c r="J59" s="30" t="s">
        <v>34</v>
      </c>
      <c r="K59" s="24">
        <v>0</v>
      </c>
      <c r="L59" s="24">
        <v>0</v>
      </c>
      <c r="M59" s="24"/>
      <c r="N59" s="31"/>
    </row>
    <row r="60" spans="1:14" s="19" customFormat="1" ht="156.75" customHeight="1">
      <c r="A60" s="45"/>
      <c r="B60" s="46"/>
      <c r="C60" s="47"/>
      <c r="D60" s="45"/>
      <c r="E60" s="48"/>
      <c r="F60" s="45"/>
      <c r="G60" s="45"/>
      <c r="H60" s="23" t="s">
        <v>37</v>
      </c>
      <c r="I60" s="30"/>
      <c r="J60" s="30"/>
      <c r="K60" s="24">
        <v>0</v>
      </c>
      <c r="L60" s="24">
        <v>0</v>
      </c>
      <c r="M60" s="24"/>
      <c r="N60" s="44"/>
    </row>
    <row r="61" spans="1:14" s="19" customFormat="1" ht="51.75" customHeight="1">
      <c r="A61" s="20" t="s">
        <v>56</v>
      </c>
      <c r="B61" s="21"/>
      <c r="C61" s="21"/>
      <c r="D61" s="21"/>
      <c r="E61" s="21"/>
      <c r="F61" s="21"/>
      <c r="G61" s="22"/>
      <c r="H61" s="23" t="s">
        <v>23</v>
      </c>
      <c r="I61" s="16"/>
      <c r="J61" s="16"/>
      <c r="K61" s="24">
        <f>K62+K63</f>
        <v>6482.2</v>
      </c>
      <c r="L61" s="24">
        <f>L62+L63</f>
        <v>6482.2</v>
      </c>
      <c r="M61" s="24">
        <f>SUM(L61/K61*100)</f>
        <v>100</v>
      </c>
      <c r="N61" s="18"/>
    </row>
    <row r="62" spans="1:14" s="19" customFormat="1" ht="70.5" customHeight="1">
      <c r="A62" s="45" t="s">
        <v>57</v>
      </c>
      <c r="B62" s="46" t="s">
        <v>25</v>
      </c>
      <c r="C62" s="47" t="s">
        <v>58</v>
      </c>
      <c r="D62" s="45" t="s">
        <v>27</v>
      </c>
      <c r="E62" s="48"/>
      <c r="F62" s="45" t="s">
        <v>28</v>
      </c>
      <c r="G62" s="45" t="s">
        <v>44</v>
      </c>
      <c r="H62" s="29" t="s">
        <v>30</v>
      </c>
      <c r="I62" s="30" t="s">
        <v>31</v>
      </c>
      <c r="J62" s="30" t="s">
        <v>32</v>
      </c>
      <c r="K62" s="24">
        <v>1162</v>
      </c>
      <c r="L62" s="24">
        <v>1162</v>
      </c>
      <c r="M62" s="24"/>
      <c r="N62" s="31"/>
    </row>
    <row r="63" spans="1:14" s="19" customFormat="1" ht="99" customHeight="1">
      <c r="A63" s="45"/>
      <c r="B63" s="46"/>
      <c r="C63" s="47"/>
      <c r="D63" s="45"/>
      <c r="E63" s="48"/>
      <c r="F63" s="45"/>
      <c r="G63" s="45"/>
      <c r="H63" s="41"/>
      <c r="I63" s="30" t="s">
        <v>31</v>
      </c>
      <c r="J63" s="30" t="s">
        <v>31</v>
      </c>
      <c r="K63" s="24">
        <v>5320.2</v>
      </c>
      <c r="L63" s="24">
        <v>5320.2</v>
      </c>
      <c r="M63" s="24"/>
      <c r="N63" s="31"/>
    </row>
    <row r="64" spans="1:14" s="19" customFormat="1" ht="93" customHeight="1">
      <c r="A64" s="45"/>
      <c r="B64" s="46"/>
      <c r="C64" s="47"/>
      <c r="D64" s="45"/>
      <c r="E64" s="48"/>
      <c r="F64" s="45"/>
      <c r="G64" s="45"/>
      <c r="H64" s="23" t="s">
        <v>37</v>
      </c>
      <c r="I64" s="30"/>
      <c r="J64" s="30"/>
      <c r="K64" s="24">
        <v>0</v>
      </c>
      <c r="L64" s="24">
        <v>0</v>
      </c>
      <c r="M64" s="24"/>
      <c r="N64" s="44"/>
    </row>
    <row r="65" spans="1:14" s="19" customFormat="1" ht="36.75" customHeight="1">
      <c r="A65" s="14" t="s">
        <v>59</v>
      </c>
      <c r="B65" s="14"/>
      <c r="C65" s="14"/>
      <c r="D65" s="14"/>
      <c r="E65" s="14"/>
      <c r="F65" s="14"/>
      <c r="G65" s="14"/>
      <c r="H65" s="15" t="s">
        <v>21</v>
      </c>
      <c r="I65" s="16"/>
      <c r="J65" s="16"/>
      <c r="K65" s="17">
        <f>K66</f>
        <v>783.9</v>
      </c>
      <c r="L65" s="17">
        <f>L66</f>
        <v>783.9</v>
      </c>
      <c r="M65" s="17">
        <f>SUM(L65/K65*100)</f>
        <v>100</v>
      </c>
      <c r="N65" s="18"/>
    </row>
    <row r="66" spans="1:14" s="19" customFormat="1" ht="32.25" customHeight="1">
      <c r="A66" s="20" t="s">
        <v>60</v>
      </c>
      <c r="B66" s="21"/>
      <c r="C66" s="21"/>
      <c r="D66" s="21"/>
      <c r="E66" s="21"/>
      <c r="F66" s="21"/>
      <c r="G66" s="22"/>
      <c r="H66" s="23" t="s">
        <v>23</v>
      </c>
      <c r="I66" s="16"/>
      <c r="J66" s="16"/>
      <c r="K66" s="24">
        <f>K67</f>
        <v>783.9</v>
      </c>
      <c r="L66" s="24">
        <v>783.9</v>
      </c>
      <c r="M66" s="24">
        <f>SUM(L66/K66*100)</f>
        <v>100</v>
      </c>
      <c r="N66" s="18"/>
    </row>
    <row r="67" spans="1:14" s="19" customFormat="1" ht="121.5" customHeight="1">
      <c r="A67" s="45" t="s">
        <v>24</v>
      </c>
      <c r="B67" s="46" t="s">
        <v>25</v>
      </c>
      <c r="C67" s="47" t="s">
        <v>61</v>
      </c>
      <c r="D67" s="45" t="s">
        <v>27</v>
      </c>
      <c r="E67" s="48"/>
      <c r="F67" s="45" t="s">
        <v>28</v>
      </c>
      <c r="G67" s="45" t="s">
        <v>44</v>
      </c>
      <c r="H67" s="23" t="s">
        <v>30</v>
      </c>
      <c r="I67" s="43" t="s">
        <v>31</v>
      </c>
      <c r="J67" s="43" t="s">
        <v>31</v>
      </c>
      <c r="K67" s="24">
        <v>783.9</v>
      </c>
      <c r="L67" s="24">
        <v>783.9</v>
      </c>
      <c r="M67" s="24">
        <f>SUM(L67/K67*100)</f>
        <v>100</v>
      </c>
      <c r="N67" s="31"/>
    </row>
    <row r="68" spans="1:14" s="19" customFormat="1" ht="137.25" customHeight="1">
      <c r="A68" s="45"/>
      <c r="B68" s="46"/>
      <c r="C68" s="47"/>
      <c r="D68" s="45"/>
      <c r="E68" s="48"/>
      <c r="F68" s="45"/>
      <c r="G68" s="45"/>
      <c r="H68" s="23" t="s">
        <v>37</v>
      </c>
      <c r="I68" s="30"/>
      <c r="J68" s="30"/>
      <c r="K68" s="24">
        <v>0</v>
      </c>
      <c r="L68" s="24">
        <v>0</v>
      </c>
      <c r="M68" s="24"/>
      <c r="N68" s="44"/>
    </row>
  </sheetData>
  <mergeCells count="99">
    <mergeCell ref="H62:H63"/>
    <mergeCell ref="A65:G65"/>
    <mergeCell ref="A66:G66"/>
    <mergeCell ref="A67:A68"/>
    <mergeCell ref="B67:B68"/>
    <mergeCell ref="C67:C68"/>
    <mergeCell ref="D67:D68"/>
    <mergeCell ref="E67:E68"/>
    <mergeCell ref="F67:F68"/>
    <mergeCell ref="G67:G68"/>
    <mergeCell ref="A61:G61"/>
    <mergeCell ref="A62:A64"/>
    <mergeCell ref="B62:B64"/>
    <mergeCell ref="C62:C64"/>
    <mergeCell ref="D62:D64"/>
    <mergeCell ref="E62:E64"/>
    <mergeCell ref="F62:F64"/>
    <mergeCell ref="G62:G64"/>
    <mergeCell ref="H55:H56"/>
    <mergeCell ref="A58:G58"/>
    <mergeCell ref="A59:A60"/>
    <mergeCell ref="B59:B60"/>
    <mergeCell ref="C59:C60"/>
    <mergeCell ref="D59:D60"/>
    <mergeCell ref="E59:E60"/>
    <mergeCell ref="F59:F60"/>
    <mergeCell ref="G59:G60"/>
    <mergeCell ref="A54:G54"/>
    <mergeCell ref="A55:A57"/>
    <mergeCell ref="B55:B57"/>
    <mergeCell ref="C55:C57"/>
    <mergeCell ref="D55:D57"/>
    <mergeCell ref="E55:E57"/>
    <mergeCell ref="F55:F57"/>
    <mergeCell ref="G55:G57"/>
    <mergeCell ref="G49:G50"/>
    <mergeCell ref="A51:G51"/>
    <mergeCell ref="A52:A53"/>
    <mergeCell ref="B52:B53"/>
    <mergeCell ref="C52:C53"/>
    <mergeCell ref="D52:D53"/>
    <mergeCell ref="E52:E53"/>
    <mergeCell ref="F52:F53"/>
    <mergeCell ref="G52:G53"/>
    <mergeCell ref="H35:H40"/>
    <mergeCell ref="H41:H46"/>
    <mergeCell ref="A47:G47"/>
    <mergeCell ref="A48:G48"/>
    <mergeCell ref="A49:A50"/>
    <mergeCell ref="B49:B50"/>
    <mergeCell ref="C49:C50"/>
    <mergeCell ref="D49:D50"/>
    <mergeCell ref="E49:E50"/>
    <mergeCell ref="F49:F50"/>
    <mergeCell ref="H22:H27"/>
    <mergeCell ref="H28:H33"/>
    <mergeCell ref="A34:G34"/>
    <mergeCell ref="A35:A46"/>
    <mergeCell ref="B35:B46"/>
    <mergeCell ref="C35:C46"/>
    <mergeCell ref="D35:D46"/>
    <mergeCell ref="E35:E46"/>
    <mergeCell ref="F35:F46"/>
    <mergeCell ref="G35:G46"/>
    <mergeCell ref="H9:H14"/>
    <mergeCell ref="H15:H20"/>
    <mergeCell ref="A21:G21"/>
    <mergeCell ref="A22:A33"/>
    <mergeCell ref="B22:B33"/>
    <mergeCell ref="C22:C33"/>
    <mergeCell ref="D22:D33"/>
    <mergeCell ref="E22:E33"/>
    <mergeCell ref="F22:F33"/>
    <mergeCell ref="G22:G33"/>
    <mergeCell ref="A7:G7"/>
    <mergeCell ref="A8:G8"/>
    <mergeCell ref="A9:A20"/>
    <mergeCell ref="B9:B20"/>
    <mergeCell ref="C9:C20"/>
    <mergeCell ref="D9:D20"/>
    <mergeCell ref="E9:E20"/>
    <mergeCell ref="F9:F20"/>
    <mergeCell ref="G9:G20"/>
    <mergeCell ref="N3:N5"/>
    <mergeCell ref="D4:D5"/>
    <mergeCell ref="E4:E5"/>
    <mergeCell ref="I4:J4"/>
    <mergeCell ref="K4:L4"/>
    <mergeCell ref="M4:M5"/>
    <mergeCell ref="A1:N1"/>
    <mergeCell ref="A2:N2"/>
    <mergeCell ref="A3:A5"/>
    <mergeCell ref="B3:B5"/>
    <mergeCell ref="C3:C5"/>
    <mergeCell ref="D3:E3"/>
    <mergeCell ref="F3:F5"/>
    <mergeCell ref="G3:G5"/>
    <mergeCell ref="H3:H5"/>
    <mergeCell ref="I3:M3"/>
  </mergeCells>
  <printOptions horizontalCentered="1"/>
  <pageMargins left="0" right="0" top="0" bottom="0" header="0.31496062992125984" footer="0.31496062992125984"/>
  <pageSetup paperSize="9" scale="88" orientation="landscape" r:id="rId1"/>
  <rowBreaks count="4" manualBreakCount="4">
    <brk id="20" max="12" man="1"/>
    <brk id="46" max="16383" man="1"/>
    <brk id="53" max="16383" man="1"/>
    <brk id="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kazna</dc:creator>
  <cp:lastModifiedBy>kazna</cp:lastModifiedBy>
  <cp:lastPrinted>2017-10-17T06:50:12Z</cp:lastPrinted>
  <dcterms:created xsi:type="dcterms:W3CDTF">2017-10-17T06:42:53Z</dcterms:created>
  <dcterms:modified xsi:type="dcterms:W3CDTF">2017-10-17T12:45:59Z</dcterms:modified>
</cp:coreProperties>
</file>