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8" windowWidth="15120" windowHeight="7956" tabRatio="266"/>
  </bookViews>
  <sheets>
    <sheet name="3кв" sheetId="5" r:id="rId1"/>
  </sheets>
  <calcPr calcId="144525"/>
</workbook>
</file>

<file path=xl/calcChain.xml><?xml version="1.0" encoding="utf-8"?>
<calcChain xmlns="http://schemas.openxmlformats.org/spreadsheetml/2006/main">
  <c r="M39" i="5" l="1"/>
  <c r="M44" i="5"/>
  <c r="M31" i="5"/>
  <c r="M33" i="5"/>
  <c r="M14" i="5"/>
  <c r="M15" i="5"/>
  <c r="M18" i="5"/>
  <c r="M20" i="5"/>
  <c r="K10" i="5"/>
  <c r="M48" i="5"/>
  <c r="M46" i="5"/>
  <c r="M43" i="5"/>
  <c r="M42" i="5"/>
  <c r="M40" i="5"/>
  <c r="M38" i="5"/>
  <c r="M35" i="5"/>
  <c r="M30" i="5"/>
  <c r="M29" i="5"/>
  <c r="M28" i="5"/>
  <c r="M27" i="5"/>
  <c r="M26" i="5"/>
  <c r="M25" i="5"/>
  <c r="M22" i="5"/>
  <c r="M17" i="5"/>
  <c r="M16" i="5"/>
  <c r="M13" i="5"/>
  <c r="M12" i="5"/>
  <c r="L36" i="5"/>
  <c r="M36" i="5"/>
  <c r="M37" i="5"/>
  <c r="K36" i="5"/>
  <c r="M24" i="5"/>
  <c r="K23" i="5"/>
  <c r="M11" i="5"/>
  <c r="L23" i="5"/>
  <c r="L10" i="5"/>
  <c r="K9" i="5"/>
  <c r="M23" i="5"/>
  <c r="L9" i="5"/>
  <c r="M9" i="5"/>
  <c r="M10" i="5"/>
</calcChain>
</file>

<file path=xl/sharedStrings.xml><?xml version="1.0" encoding="utf-8"?>
<sst xmlns="http://schemas.openxmlformats.org/spreadsheetml/2006/main" count="124" uniqueCount="46">
  <si>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</si>
  <si>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</si>
  <si>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</si>
  <si>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</si>
  <si>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</si>
  <si>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</si>
  <si>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</si>
  <si>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</si>
  <si>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</si>
  <si>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</si>
  <si>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</si>
  <si>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</si>
  <si>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</si>
  <si>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</si>
  <si>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</si>
  <si>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</si>
  <si>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</si>
  <si>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</si>
  <si>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</si>
  <si>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</si>
  <si>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</si>
  <si>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</si>
  <si>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>Итого по мероприятию</t>
  </si>
  <si>
    <t>1.</t>
  </si>
  <si>
    <t>Развитие здравоохранения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</si>
  <si>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</si>
  <si>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</si>
  <si>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</si>
  <si>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</si>
  <si>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</si>
  <si>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</si>
  <si>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</si>
  <si>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</si>
  <si>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>2.</t>
  </si>
  <si>
    <t>3.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</si>
  <si>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</si>
  <si>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</si>
  <si>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 xml:space="preserve">Мероприятия по поддержанию соотношения на уровне 200%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</si>
  <si>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 xml:space="preserve">Мероприятия по поддержанию соотношения на уровне 100%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</si>
  <si>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 xml:space="preserve">Мероприятия по поддержанию соотношения на уровне 100%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</si>
  <si>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</si>
  <si>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Письмом Аппарата Правительства Российской Федерации от 18.04.2018 № П12-20466 (информационные письма Минздрава России от 28.11.2018 № 13-1/10/2-7755, Минэкономразвития России от 26.10.2018 № Д20и-73)  поручения, содержащиеся в указах Президента Российской Федерации от 7 мая 2012 № 598, № 606, сняты с контроля.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</si>
  <si>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- 200%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</si>
  <si>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- 100%
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</si>
  <si>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- 100%
</t>
  </si>
  <si>
    <t>3 квартал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</si>
</sst>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/>
    <xf numFmtId="164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tabSelected="1" zoomScaleNormal="100" workbookViewId="0">
      <selection activeCell="T31" sqref="T31"/>
    </sheetView>
  </sheetViews>
  <sheetFormatPr defaultColWidth="9.109375" defaultRowHeight="15.6" x14ac:dyDescent="0.3"/>
  <cols>
    <col min="1" max="1" width="5.6640625" style="1" customWidth="1"/>
    <col min="2" max="2" width="16.5546875" style="1" customWidth="1"/>
    <col min="3" max="3" width="19.44140625" style="1" customWidth="1"/>
    <col min="4" max="4" width="8.88671875" style="1" customWidth="1"/>
    <col min="5" max="5" width="9.109375" style="1"/>
    <col min="6" max="6" width="12" style="1" customWidth="1"/>
    <col min="7" max="7" width="11.33203125" style="1" customWidth="1"/>
    <col min="8" max="8" width="15.109375" style="13" customWidth="1"/>
    <col min="9" max="9" width="5.6640625" style="14" customWidth="1"/>
    <col min="10" max="10" width="5.44140625" style="14" customWidth="1"/>
    <col min="11" max="11" width="12.5546875" style="1" customWidth="1"/>
    <col min="12" max="12" width="12.33203125" style="1" customWidth="1"/>
    <col min="13" max="13" width="10.5546875" style="1" bestFit="1" customWidth="1"/>
    <col min="14" max="16384" width="9.109375" style="1"/>
  </cols>
  <sheetData>
    <row r="3" spans="1:16" ht="39" customHeight="1" x14ac:dyDescent="0.3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x14ac:dyDescent="0.3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ht="27" customHeight="1" x14ac:dyDescent="0.3">
      <c r="A5" s="23" t="s">
        <v>2</v>
      </c>
      <c r="B5" s="24" t="s">
        <v>3</v>
      </c>
      <c r="C5" s="24" t="s">
        <v>4</v>
      </c>
      <c r="D5" s="24" t="s">
        <v>5</v>
      </c>
      <c r="E5" s="24"/>
      <c r="F5" s="24" t="s">
        <v>6</v>
      </c>
      <c r="G5" s="24" t="s">
        <v>7</v>
      </c>
      <c r="H5" s="24" t="s">
        <v>8</v>
      </c>
      <c r="I5" s="24" t="s">
        <v>9</v>
      </c>
      <c r="J5" s="24"/>
      <c r="K5" s="24"/>
      <c r="L5" s="24"/>
      <c r="M5" s="24"/>
      <c r="N5" s="24" t="s">
        <v>10</v>
      </c>
    </row>
    <row r="6" spans="1:16" s="2" customFormat="1" ht="51" customHeight="1" x14ac:dyDescent="0.3">
      <c r="A6" s="23"/>
      <c r="B6" s="24"/>
      <c r="C6" s="24"/>
      <c r="D6" s="24" t="s">
        <v>11</v>
      </c>
      <c r="E6" s="24" t="s">
        <v>12</v>
      </c>
      <c r="F6" s="24"/>
      <c r="G6" s="24"/>
      <c r="H6" s="24"/>
      <c r="I6" s="25" t="s">
        <v>13</v>
      </c>
      <c r="J6" s="25"/>
      <c r="K6" s="24" t="s">
        <v>14</v>
      </c>
      <c r="L6" s="24"/>
      <c r="M6" s="24" t="s">
        <v>15</v>
      </c>
      <c r="N6" s="24"/>
    </row>
    <row r="7" spans="1:16" s="2" customFormat="1" ht="26.4" x14ac:dyDescent="0.3">
      <c r="A7" s="23"/>
      <c r="B7" s="24"/>
      <c r="C7" s="24"/>
      <c r="D7" s="24"/>
      <c r="E7" s="24"/>
      <c r="F7" s="24"/>
      <c r="G7" s="24"/>
      <c r="H7" s="24"/>
      <c r="I7" s="18" t="s">
        <v>16</v>
      </c>
      <c r="J7" s="18" t="s">
        <v>17</v>
      </c>
      <c r="K7" s="17" t="s">
        <v>18</v>
      </c>
      <c r="L7" s="17" t="s">
        <v>19</v>
      </c>
      <c r="M7" s="24"/>
      <c r="N7" s="24"/>
    </row>
    <row r="8" spans="1:16" s="5" customFormat="1" ht="13.2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4">
        <v>9</v>
      </c>
      <c r="J8" s="4">
        <v>10</v>
      </c>
      <c r="K8" s="3">
        <v>11</v>
      </c>
      <c r="L8" s="3">
        <v>12</v>
      </c>
      <c r="M8" s="3">
        <v>13</v>
      </c>
      <c r="N8" s="3">
        <v>14</v>
      </c>
    </row>
    <row r="9" spans="1:16" s="9" customFormat="1" ht="36.75" customHeight="1" x14ac:dyDescent="0.3">
      <c r="A9" s="26" t="s">
        <v>20</v>
      </c>
      <c r="B9" s="26"/>
      <c r="C9" s="26"/>
      <c r="D9" s="26"/>
      <c r="E9" s="26"/>
      <c r="F9" s="26"/>
      <c r="G9" s="26"/>
      <c r="H9" s="6" t="s">
        <v>21</v>
      </c>
      <c r="I9" s="7"/>
      <c r="J9" s="7"/>
      <c r="K9" s="8">
        <f>K10+K23+K36</f>
        <v>5038294.1999999993</v>
      </c>
      <c r="L9" s="8">
        <f>L10+L23+L36</f>
        <v>5038294.1999999993</v>
      </c>
      <c r="M9" s="8">
        <f>SUM(L9/K9*100)</f>
        <v>100</v>
      </c>
      <c r="N9" s="19"/>
      <c r="P9" s="15"/>
    </row>
    <row r="10" spans="1:16" s="9" customFormat="1" ht="52.95" customHeight="1" x14ac:dyDescent="0.3">
      <c r="A10" s="27" t="s">
        <v>37</v>
      </c>
      <c r="B10" s="28"/>
      <c r="C10" s="28"/>
      <c r="D10" s="28"/>
      <c r="E10" s="28"/>
      <c r="F10" s="28"/>
      <c r="G10" s="29"/>
      <c r="H10" s="16" t="s">
        <v>22</v>
      </c>
      <c r="I10" s="7"/>
      <c r="J10" s="7"/>
      <c r="K10" s="10">
        <f>SUM(K11:K22)</f>
        <v>1856577.2999999998</v>
      </c>
      <c r="L10" s="10">
        <f>SUM(L11:L22)</f>
        <v>1856577.2999999998</v>
      </c>
      <c r="M10" s="10">
        <f>SUM(L10/K10*100)</f>
        <v>100</v>
      </c>
      <c r="N10" s="19"/>
    </row>
    <row r="11" spans="1:16" s="9" customFormat="1" ht="24.75" customHeight="1" x14ac:dyDescent="0.3">
      <c r="A11" s="30" t="s">
        <v>23</v>
      </c>
      <c r="B11" s="31" t="s">
        <v>40</v>
      </c>
      <c r="C11" s="32" t="s">
        <v>42</v>
      </c>
      <c r="D11" s="30">
        <v>2024</v>
      </c>
      <c r="E11" s="33"/>
      <c r="F11" s="30" t="s">
        <v>24</v>
      </c>
      <c r="G11" s="30" t="s">
        <v>45</v>
      </c>
      <c r="H11" s="23" t="s">
        <v>25</v>
      </c>
      <c r="I11" s="11" t="s">
        <v>26</v>
      </c>
      <c r="J11" s="11" t="s">
        <v>27</v>
      </c>
      <c r="K11" s="10">
        <v>1401802.5</v>
      </c>
      <c r="L11" s="10">
        <v>1401802.5</v>
      </c>
      <c r="M11" s="10">
        <f>SUM(L11/K11*100)</f>
        <v>100</v>
      </c>
      <c r="N11" s="12"/>
    </row>
    <row r="12" spans="1:16" s="9" customFormat="1" ht="24" customHeight="1" x14ac:dyDescent="0.3">
      <c r="A12" s="30"/>
      <c r="B12" s="31"/>
      <c r="C12" s="32"/>
      <c r="D12" s="30"/>
      <c r="E12" s="33"/>
      <c r="F12" s="30"/>
      <c r="G12" s="30"/>
      <c r="H12" s="23"/>
      <c r="I12" s="11" t="s">
        <v>26</v>
      </c>
      <c r="J12" s="11" t="s">
        <v>28</v>
      </c>
      <c r="K12" s="10">
        <v>156590.09999999998</v>
      </c>
      <c r="L12" s="10">
        <v>156590.09999999998</v>
      </c>
      <c r="M12" s="10">
        <f t="shared" ref="M12:M22" si="0">SUM(L12/K12*100)</f>
        <v>100</v>
      </c>
      <c r="N12" s="12"/>
    </row>
    <row r="13" spans="1:16" s="9" customFormat="1" ht="27" customHeight="1" x14ac:dyDescent="0.3">
      <c r="A13" s="30"/>
      <c r="B13" s="31"/>
      <c r="C13" s="32"/>
      <c r="D13" s="30"/>
      <c r="E13" s="33"/>
      <c r="F13" s="30"/>
      <c r="G13" s="30"/>
      <c r="H13" s="23"/>
      <c r="I13" s="11" t="s">
        <v>26</v>
      </c>
      <c r="J13" s="11" t="s">
        <v>29</v>
      </c>
      <c r="K13" s="10">
        <v>41299.800000000003</v>
      </c>
      <c r="L13" s="10">
        <v>41299.800000000003</v>
      </c>
      <c r="M13" s="10">
        <f t="shared" si="0"/>
        <v>100</v>
      </c>
      <c r="N13" s="12"/>
    </row>
    <row r="14" spans="1:16" s="9" customFormat="1" ht="27" customHeight="1" x14ac:dyDescent="0.3">
      <c r="A14" s="30"/>
      <c r="B14" s="31"/>
      <c r="C14" s="32"/>
      <c r="D14" s="30"/>
      <c r="E14" s="33"/>
      <c r="F14" s="30"/>
      <c r="G14" s="30"/>
      <c r="H14" s="23"/>
      <c r="I14" s="11" t="s">
        <v>26</v>
      </c>
      <c r="J14" s="11" t="s">
        <v>30</v>
      </c>
      <c r="K14" s="10">
        <v>7205.7000000000007</v>
      </c>
      <c r="L14" s="10">
        <v>7205.7000000000007</v>
      </c>
      <c r="M14" s="10">
        <f t="shared" si="0"/>
        <v>100</v>
      </c>
      <c r="N14" s="12"/>
    </row>
    <row r="15" spans="1:16" s="9" customFormat="1" ht="24.75" customHeight="1" x14ac:dyDescent="0.3">
      <c r="A15" s="30"/>
      <c r="B15" s="31"/>
      <c r="C15" s="32"/>
      <c r="D15" s="30"/>
      <c r="E15" s="33"/>
      <c r="F15" s="30"/>
      <c r="G15" s="30"/>
      <c r="H15" s="23"/>
      <c r="I15" s="11" t="s">
        <v>26</v>
      </c>
      <c r="J15" s="11" t="s">
        <v>31</v>
      </c>
      <c r="K15" s="10">
        <v>12771.900000000001</v>
      </c>
      <c r="L15" s="10">
        <v>12771.900000000001</v>
      </c>
      <c r="M15" s="10">
        <f t="shared" si="0"/>
        <v>100</v>
      </c>
      <c r="N15" s="12"/>
    </row>
    <row r="16" spans="1:16" s="9" customFormat="1" ht="22.5" customHeight="1" x14ac:dyDescent="0.3">
      <c r="A16" s="30"/>
      <c r="B16" s="31"/>
      <c r="C16" s="32"/>
      <c r="D16" s="30"/>
      <c r="E16" s="33"/>
      <c r="F16" s="30"/>
      <c r="G16" s="30"/>
      <c r="H16" s="23"/>
      <c r="I16" s="11" t="s">
        <v>26</v>
      </c>
      <c r="J16" s="11" t="s">
        <v>26</v>
      </c>
      <c r="K16" s="10">
        <v>46263.899999999994</v>
      </c>
      <c r="L16" s="10">
        <v>46263.899999999994</v>
      </c>
      <c r="M16" s="10">
        <f>SUM(L16/K16*100)</f>
        <v>100</v>
      </c>
      <c r="N16" s="12"/>
    </row>
    <row r="17" spans="1:15" s="9" customFormat="1" ht="26.25" customHeight="1" x14ac:dyDescent="0.3">
      <c r="A17" s="30"/>
      <c r="B17" s="31"/>
      <c r="C17" s="32"/>
      <c r="D17" s="30"/>
      <c r="E17" s="33"/>
      <c r="F17" s="30"/>
      <c r="G17" s="30"/>
      <c r="H17" s="23" t="s">
        <v>32</v>
      </c>
      <c r="I17" s="11" t="s">
        <v>26</v>
      </c>
      <c r="J17" s="11" t="s">
        <v>27</v>
      </c>
      <c r="K17" s="10">
        <v>102813.29999999999</v>
      </c>
      <c r="L17" s="10">
        <v>102813.29999999999</v>
      </c>
      <c r="M17" s="10">
        <f>SUM(L17/K17*100)</f>
        <v>100</v>
      </c>
      <c r="N17" s="12"/>
      <c r="O17" s="15"/>
    </row>
    <row r="18" spans="1:15" s="9" customFormat="1" ht="23.25" customHeight="1" x14ac:dyDescent="0.3">
      <c r="A18" s="30"/>
      <c r="B18" s="31"/>
      <c r="C18" s="32"/>
      <c r="D18" s="30"/>
      <c r="E18" s="33"/>
      <c r="F18" s="30"/>
      <c r="G18" s="30"/>
      <c r="H18" s="23"/>
      <c r="I18" s="11" t="s">
        <v>26</v>
      </c>
      <c r="J18" s="11" t="s">
        <v>28</v>
      </c>
      <c r="K18" s="10">
        <v>81244.200000000012</v>
      </c>
      <c r="L18" s="10">
        <v>81244.200000000012</v>
      </c>
      <c r="M18" s="10">
        <f t="shared" si="0"/>
        <v>100</v>
      </c>
      <c r="N18" s="12"/>
    </row>
    <row r="19" spans="1:15" s="9" customFormat="1" ht="24" customHeight="1" x14ac:dyDescent="0.3">
      <c r="A19" s="30"/>
      <c r="B19" s="31"/>
      <c r="C19" s="32"/>
      <c r="D19" s="30"/>
      <c r="E19" s="33"/>
      <c r="F19" s="30"/>
      <c r="G19" s="30"/>
      <c r="H19" s="23"/>
      <c r="I19" s="11" t="s">
        <v>26</v>
      </c>
      <c r="J19" s="11" t="s">
        <v>29</v>
      </c>
      <c r="K19" s="10">
        <v>0</v>
      </c>
      <c r="L19" s="10">
        <v>0</v>
      </c>
      <c r="M19" s="10"/>
      <c r="N19" s="12"/>
    </row>
    <row r="20" spans="1:15" s="9" customFormat="1" ht="21.75" customHeight="1" x14ac:dyDescent="0.3">
      <c r="A20" s="30"/>
      <c r="B20" s="31"/>
      <c r="C20" s="32"/>
      <c r="D20" s="30"/>
      <c r="E20" s="33"/>
      <c r="F20" s="30"/>
      <c r="G20" s="30"/>
      <c r="H20" s="23"/>
      <c r="I20" s="11" t="s">
        <v>26</v>
      </c>
      <c r="J20" s="11" t="s">
        <v>30</v>
      </c>
      <c r="K20" s="10">
        <v>167.39999999999998</v>
      </c>
      <c r="L20" s="10">
        <v>167.39999999999998</v>
      </c>
      <c r="M20" s="10">
        <f t="shared" si="0"/>
        <v>100</v>
      </c>
      <c r="N20" s="12"/>
    </row>
    <row r="21" spans="1:15" s="9" customFormat="1" ht="25.5" customHeight="1" x14ac:dyDescent="0.3">
      <c r="A21" s="30"/>
      <c r="B21" s="31"/>
      <c r="C21" s="32"/>
      <c r="D21" s="30"/>
      <c r="E21" s="33"/>
      <c r="F21" s="30"/>
      <c r="G21" s="30"/>
      <c r="H21" s="23"/>
      <c r="I21" s="11" t="s">
        <v>26</v>
      </c>
      <c r="J21" s="11" t="s">
        <v>31</v>
      </c>
      <c r="K21" s="10">
        <v>0</v>
      </c>
      <c r="L21" s="10">
        <v>0</v>
      </c>
      <c r="M21" s="10"/>
      <c r="N21" s="12"/>
    </row>
    <row r="22" spans="1:15" s="9" customFormat="1" ht="25.5" customHeight="1" x14ac:dyDescent="0.3">
      <c r="A22" s="30"/>
      <c r="B22" s="31"/>
      <c r="C22" s="32"/>
      <c r="D22" s="30"/>
      <c r="E22" s="33"/>
      <c r="F22" s="30"/>
      <c r="G22" s="30"/>
      <c r="H22" s="23"/>
      <c r="I22" s="11" t="s">
        <v>26</v>
      </c>
      <c r="J22" s="11" t="s">
        <v>26</v>
      </c>
      <c r="K22" s="10">
        <v>6418.5</v>
      </c>
      <c r="L22" s="10">
        <v>6418.5</v>
      </c>
      <c r="M22" s="10">
        <f t="shared" si="0"/>
        <v>100</v>
      </c>
      <c r="N22" s="12"/>
    </row>
    <row r="23" spans="1:15" s="9" customFormat="1" ht="55.95" customHeight="1" x14ac:dyDescent="0.3">
      <c r="A23" s="34" t="s">
        <v>38</v>
      </c>
      <c r="B23" s="34"/>
      <c r="C23" s="34"/>
      <c r="D23" s="34"/>
      <c r="E23" s="34"/>
      <c r="F23" s="34"/>
      <c r="G23" s="34"/>
      <c r="H23" s="16" t="s">
        <v>22</v>
      </c>
      <c r="I23" s="7"/>
      <c r="J23" s="7"/>
      <c r="K23" s="10">
        <f>SUM(K24:K35)</f>
        <v>2836681.5</v>
      </c>
      <c r="L23" s="10">
        <f>SUM(L24:L35)</f>
        <v>2836681.5</v>
      </c>
      <c r="M23" s="10">
        <f>SUM(L23/K23*100)</f>
        <v>100</v>
      </c>
      <c r="N23" s="19"/>
    </row>
    <row r="24" spans="1:15" s="9" customFormat="1" ht="24.75" customHeight="1" x14ac:dyDescent="0.3">
      <c r="A24" s="30" t="s">
        <v>33</v>
      </c>
      <c r="B24" s="31" t="s">
        <v>40</v>
      </c>
      <c r="C24" s="32" t="s">
        <v>43</v>
      </c>
      <c r="D24" s="30">
        <v>2024</v>
      </c>
      <c r="E24" s="33"/>
      <c r="F24" s="30" t="s">
        <v>24</v>
      </c>
      <c r="G24" s="30" t="s">
        <v>45</v>
      </c>
      <c r="H24" s="23" t="s">
        <v>25</v>
      </c>
      <c r="I24" s="11" t="s">
        <v>26</v>
      </c>
      <c r="J24" s="11" t="s">
        <v>27</v>
      </c>
      <c r="K24" s="10">
        <v>2270568</v>
      </c>
      <c r="L24" s="10">
        <v>2270568</v>
      </c>
      <c r="M24" s="10">
        <f>SUM(L24/K24*100)</f>
        <v>100</v>
      </c>
      <c r="N24" s="12"/>
    </row>
    <row r="25" spans="1:15" s="9" customFormat="1" ht="24" customHeight="1" x14ac:dyDescent="0.3">
      <c r="A25" s="30"/>
      <c r="B25" s="31"/>
      <c r="C25" s="32"/>
      <c r="D25" s="30"/>
      <c r="E25" s="33"/>
      <c r="F25" s="30"/>
      <c r="G25" s="30"/>
      <c r="H25" s="23"/>
      <c r="I25" s="11" t="s">
        <v>26</v>
      </c>
      <c r="J25" s="11" t="s">
        <v>28</v>
      </c>
      <c r="K25" s="10">
        <v>196533</v>
      </c>
      <c r="L25" s="10">
        <v>196533</v>
      </c>
      <c r="M25" s="10">
        <f t="shared" ref="M25:M31" si="1">SUM(L25/K25*100)</f>
        <v>100</v>
      </c>
      <c r="N25" s="12"/>
    </row>
    <row r="26" spans="1:15" s="9" customFormat="1" ht="24.75" customHeight="1" x14ac:dyDescent="0.3">
      <c r="A26" s="30"/>
      <c r="B26" s="31"/>
      <c r="C26" s="32"/>
      <c r="D26" s="30"/>
      <c r="E26" s="33"/>
      <c r="F26" s="30"/>
      <c r="G26" s="30"/>
      <c r="H26" s="23"/>
      <c r="I26" s="11" t="s">
        <v>26</v>
      </c>
      <c r="J26" s="11" t="s">
        <v>29</v>
      </c>
      <c r="K26" s="10">
        <v>120857.70000000001</v>
      </c>
      <c r="L26" s="10">
        <v>120857.70000000001</v>
      </c>
      <c r="M26" s="10">
        <f t="shared" si="1"/>
        <v>100</v>
      </c>
      <c r="N26" s="12"/>
    </row>
    <row r="27" spans="1:15" s="9" customFormat="1" ht="22.5" customHeight="1" x14ac:dyDescent="0.3">
      <c r="A27" s="30"/>
      <c r="B27" s="31"/>
      <c r="C27" s="32"/>
      <c r="D27" s="30"/>
      <c r="E27" s="33"/>
      <c r="F27" s="30"/>
      <c r="G27" s="30"/>
      <c r="H27" s="23"/>
      <c r="I27" s="11" t="s">
        <v>26</v>
      </c>
      <c r="J27" s="11" t="s">
        <v>30</v>
      </c>
      <c r="K27" s="10">
        <v>23443.199999999997</v>
      </c>
      <c r="L27" s="10">
        <v>23443.199999999997</v>
      </c>
      <c r="M27" s="10">
        <f t="shared" si="1"/>
        <v>100</v>
      </c>
      <c r="N27" s="12"/>
    </row>
    <row r="28" spans="1:15" s="9" customFormat="1" ht="19.5" customHeight="1" x14ac:dyDescent="0.3">
      <c r="A28" s="30"/>
      <c r="B28" s="31"/>
      <c r="C28" s="32"/>
      <c r="D28" s="30"/>
      <c r="E28" s="33"/>
      <c r="F28" s="30"/>
      <c r="G28" s="30"/>
      <c r="H28" s="23"/>
      <c r="I28" s="11" t="s">
        <v>26</v>
      </c>
      <c r="J28" s="11" t="s">
        <v>31</v>
      </c>
      <c r="K28" s="10">
        <v>20290.800000000003</v>
      </c>
      <c r="L28" s="10">
        <v>20290.800000000003</v>
      </c>
      <c r="M28" s="10">
        <f t="shared" si="1"/>
        <v>100</v>
      </c>
      <c r="N28" s="12"/>
    </row>
    <row r="29" spans="1:15" s="9" customFormat="1" ht="20.25" customHeight="1" x14ac:dyDescent="0.3">
      <c r="A29" s="30"/>
      <c r="B29" s="31"/>
      <c r="C29" s="32"/>
      <c r="D29" s="30"/>
      <c r="E29" s="33"/>
      <c r="F29" s="30"/>
      <c r="G29" s="30"/>
      <c r="H29" s="23"/>
      <c r="I29" s="11" t="s">
        <v>26</v>
      </c>
      <c r="J29" s="11" t="s">
        <v>26</v>
      </c>
      <c r="K29" s="10">
        <v>41813.399999999994</v>
      </c>
      <c r="L29" s="10">
        <v>41813.399999999994</v>
      </c>
      <c r="M29" s="10">
        <f t="shared" si="1"/>
        <v>100</v>
      </c>
      <c r="N29" s="12"/>
    </row>
    <row r="30" spans="1:15" s="9" customFormat="1" ht="19.5" customHeight="1" x14ac:dyDescent="0.3">
      <c r="A30" s="30"/>
      <c r="B30" s="31"/>
      <c r="C30" s="32"/>
      <c r="D30" s="30"/>
      <c r="E30" s="33"/>
      <c r="F30" s="30"/>
      <c r="G30" s="30"/>
      <c r="H30" s="23" t="s">
        <v>32</v>
      </c>
      <c r="I30" s="11" t="s">
        <v>26</v>
      </c>
      <c r="J30" s="11" t="s">
        <v>27</v>
      </c>
      <c r="K30" s="10">
        <v>89038.799999999988</v>
      </c>
      <c r="L30" s="10">
        <v>89038.799999999988</v>
      </c>
      <c r="M30" s="10">
        <f t="shared" si="1"/>
        <v>100</v>
      </c>
      <c r="N30" s="12"/>
    </row>
    <row r="31" spans="1:15" s="9" customFormat="1" ht="19.5" customHeight="1" x14ac:dyDescent="0.3">
      <c r="A31" s="30"/>
      <c r="B31" s="31"/>
      <c r="C31" s="32"/>
      <c r="D31" s="30"/>
      <c r="E31" s="33"/>
      <c r="F31" s="30"/>
      <c r="G31" s="30"/>
      <c r="H31" s="23"/>
      <c r="I31" s="11" t="s">
        <v>26</v>
      </c>
      <c r="J31" s="11" t="s">
        <v>28</v>
      </c>
      <c r="K31" s="10">
        <v>68933.399999999994</v>
      </c>
      <c r="L31" s="10">
        <v>68933.399999999994</v>
      </c>
      <c r="M31" s="10">
        <f t="shared" si="1"/>
        <v>100</v>
      </c>
      <c r="N31" s="12"/>
    </row>
    <row r="32" spans="1:15" s="9" customFormat="1" ht="20.25" customHeight="1" x14ac:dyDescent="0.3">
      <c r="A32" s="30"/>
      <c r="B32" s="31"/>
      <c r="C32" s="32"/>
      <c r="D32" s="30"/>
      <c r="E32" s="33"/>
      <c r="F32" s="30"/>
      <c r="G32" s="30"/>
      <c r="H32" s="23"/>
      <c r="I32" s="11" t="s">
        <v>26</v>
      </c>
      <c r="J32" s="11" t="s">
        <v>29</v>
      </c>
      <c r="K32" s="10">
        <v>0</v>
      </c>
      <c r="L32" s="10">
        <v>0</v>
      </c>
      <c r="M32" s="10"/>
      <c r="N32" s="12"/>
    </row>
    <row r="33" spans="1:14" s="9" customFormat="1" ht="22.5" customHeight="1" x14ac:dyDescent="0.3">
      <c r="A33" s="30"/>
      <c r="B33" s="31"/>
      <c r="C33" s="32"/>
      <c r="D33" s="30"/>
      <c r="E33" s="33"/>
      <c r="F33" s="30"/>
      <c r="G33" s="30"/>
      <c r="H33" s="23"/>
      <c r="I33" s="11" t="s">
        <v>26</v>
      </c>
      <c r="J33" s="11" t="s">
        <v>30</v>
      </c>
      <c r="K33" s="10">
        <v>4.1999999999999993</v>
      </c>
      <c r="L33" s="10">
        <v>4.1999999999999993</v>
      </c>
      <c r="M33" s="10">
        <f>SUM(L33/K33*100)</f>
        <v>100</v>
      </c>
      <c r="N33" s="12"/>
    </row>
    <row r="34" spans="1:14" s="9" customFormat="1" ht="23.25" customHeight="1" x14ac:dyDescent="0.3">
      <c r="A34" s="30"/>
      <c r="B34" s="31"/>
      <c r="C34" s="32"/>
      <c r="D34" s="30"/>
      <c r="E34" s="33"/>
      <c r="F34" s="30"/>
      <c r="G34" s="30"/>
      <c r="H34" s="23"/>
      <c r="I34" s="11" t="s">
        <v>26</v>
      </c>
      <c r="J34" s="11" t="s">
        <v>31</v>
      </c>
      <c r="K34" s="10">
        <v>0</v>
      </c>
      <c r="L34" s="10">
        <v>0</v>
      </c>
      <c r="M34" s="10"/>
      <c r="N34" s="12"/>
    </row>
    <row r="35" spans="1:14" s="9" customFormat="1" ht="18.75" customHeight="1" x14ac:dyDescent="0.3">
      <c r="A35" s="30"/>
      <c r="B35" s="31"/>
      <c r="C35" s="32"/>
      <c r="D35" s="30"/>
      <c r="E35" s="33"/>
      <c r="F35" s="30"/>
      <c r="G35" s="30"/>
      <c r="H35" s="23"/>
      <c r="I35" s="11" t="s">
        <v>26</v>
      </c>
      <c r="J35" s="11" t="s">
        <v>26</v>
      </c>
      <c r="K35" s="10">
        <v>5199</v>
      </c>
      <c r="L35" s="10">
        <v>5199</v>
      </c>
      <c r="M35" s="10">
        <f>SUM(L35/K35*100)</f>
        <v>100</v>
      </c>
      <c r="N35" s="12"/>
    </row>
    <row r="36" spans="1:14" s="9" customFormat="1" ht="53.4" customHeight="1" x14ac:dyDescent="0.3">
      <c r="A36" s="34" t="s">
        <v>39</v>
      </c>
      <c r="B36" s="34"/>
      <c r="C36" s="34"/>
      <c r="D36" s="34"/>
      <c r="E36" s="34"/>
      <c r="F36" s="34"/>
      <c r="G36" s="34"/>
      <c r="H36" s="16" t="s">
        <v>22</v>
      </c>
      <c r="I36" s="7"/>
      <c r="J36" s="7"/>
      <c r="K36" s="10">
        <f>SUM(K37:K48)</f>
        <v>345035.39999999991</v>
      </c>
      <c r="L36" s="10">
        <f>SUM(L37:L48)</f>
        <v>345035.39999999991</v>
      </c>
      <c r="M36" s="10">
        <f>SUM(L36/K36*100)</f>
        <v>100</v>
      </c>
      <c r="N36" s="19"/>
    </row>
    <row r="37" spans="1:14" s="9" customFormat="1" ht="22.5" customHeight="1" x14ac:dyDescent="0.3">
      <c r="A37" s="30" t="s">
        <v>34</v>
      </c>
      <c r="B37" s="31" t="s">
        <v>40</v>
      </c>
      <c r="C37" s="32" t="s">
        <v>44</v>
      </c>
      <c r="D37" s="30">
        <v>2024</v>
      </c>
      <c r="E37" s="33"/>
      <c r="F37" s="30" t="s">
        <v>24</v>
      </c>
      <c r="G37" s="30" t="s">
        <v>45</v>
      </c>
      <c r="H37" s="23" t="s">
        <v>25</v>
      </c>
      <c r="I37" s="11" t="s">
        <v>26</v>
      </c>
      <c r="J37" s="11" t="s">
        <v>27</v>
      </c>
      <c r="K37" s="10">
        <v>324440.40000000002</v>
      </c>
      <c r="L37" s="10">
        <v>324440.40000000002</v>
      </c>
      <c r="M37" s="10">
        <f>SUM(L37/K37*100)</f>
        <v>100</v>
      </c>
      <c r="N37" s="12"/>
    </row>
    <row r="38" spans="1:14" s="9" customFormat="1" ht="19.5" customHeight="1" x14ac:dyDescent="0.3">
      <c r="A38" s="30"/>
      <c r="B38" s="31"/>
      <c r="C38" s="32"/>
      <c r="D38" s="30"/>
      <c r="E38" s="33"/>
      <c r="F38" s="30"/>
      <c r="G38" s="30"/>
      <c r="H38" s="23"/>
      <c r="I38" s="11" t="s">
        <v>26</v>
      </c>
      <c r="J38" s="11" t="s">
        <v>28</v>
      </c>
      <c r="K38" s="10">
        <v>429.29999999999995</v>
      </c>
      <c r="L38" s="10">
        <v>429.29999999999995</v>
      </c>
      <c r="M38" s="10">
        <f t="shared" ref="M38:M44" si="2">SUM(L38/K38*100)</f>
        <v>100</v>
      </c>
      <c r="N38" s="12"/>
    </row>
    <row r="39" spans="1:14" s="9" customFormat="1" ht="22.5" customHeight="1" x14ac:dyDescent="0.3">
      <c r="A39" s="30"/>
      <c r="B39" s="31"/>
      <c r="C39" s="32"/>
      <c r="D39" s="30"/>
      <c r="E39" s="33"/>
      <c r="F39" s="30"/>
      <c r="G39" s="30"/>
      <c r="H39" s="23"/>
      <c r="I39" s="11" t="s">
        <v>26</v>
      </c>
      <c r="J39" s="11" t="s">
        <v>29</v>
      </c>
      <c r="K39" s="10">
        <v>2107.8000000000002</v>
      </c>
      <c r="L39" s="10">
        <v>2107.8000000000002</v>
      </c>
      <c r="M39" s="10">
        <f t="shared" si="2"/>
        <v>100</v>
      </c>
      <c r="N39" s="12"/>
    </row>
    <row r="40" spans="1:14" s="9" customFormat="1" ht="25.5" customHeight="1" x14ac:dyDescent="0.3">
      <c r="A40" s="30"/>
      <c r="B40" s="31"/>
      <c r="C40" s="32"/>
      <c r="D40" s="30"/>
      <c r="E40" s="33"/>
      <c r="F40" s="30"/>
      <c r="G40" s="30"/>
      <c r="H40" s="23"/>
      <c r="I40" s="11" t="s">
        <v>26</v>
      </c>
      <c r="J40" s="11" t="s">
        <v>30</v>
      </c>
      <c r="K40" s="10">
        <v>4893</v>
      </c>
      <c r="L40" s="10">
        <v>4893</v>
      </c>
      <c r="M40" s="10">
        <f t="shared" si="2"/>
        <v>100</v>
      </c>
      <c r="N40" s="12"/>
    </row>
    <row r="41" spans="1:14" s="9" customFormat="1" ht="20.25" customHeight="1" x14ac:dyDescent="0.3">
      <c r="A41" s="30"/>
      <c r="B41" s="31"/>
      <c r="C41" s="32"/>
      <c r="D41" s="30"/>
      <c r="E41" s="33"/>
      <c r="F41" s="30"/>
      <c r="G41" s="30"/>
      <c r="H41" s="23"/>
      <c r="I41" s="11" t="s">
        <v>26</v>
      </c>
      <c r="J41" s="11" t="s">
        <v>31</v>
      </c>
      <c r="K41" s="10">
        <v>0</v>
      </c>
      <c r="L41" s="10">
        <v>0</v>
      </c>
      <c r="M41" s="10"/>
      <c r="N41" s="12"/>
    </row>
    <row r="42" spans="1:14" s="9" customFormat="1" ht="21" customHeight="1" x14ac:dyDescent="0.3">
      <c r="A42" s="30"/>
      <c r="B42" s="31"/>
      <c r="C42" s="32"/>
      <c r="D42" s="30"/>
      <c r="E42" s="33"/>
      <c r="F42" s="30"/>
      <c r="G42" s="30"/>
      <c r="H42" s="23"/>
      <c r="I42" s="11" t="s">
        <v>26</v>
      </c>
      <c r="J42" s="11" t="s">
        <v>26</v>
      </c>
      <c r="K42" s="10">
        <v>6501.5999999999995</v>
      </c>
      <c r="L42" s="10">
        <v>6501.5999999999995</v>
      </c>
      <c r="M42" s="10">
        <f t="shared" si="2"/>
        <v>100</v>
      </c>
      <c r="N42" s="12"/>
    </row>
    <row r="43" spans="1:14" s="9" customFormat="1" ht="19.5" customHeight="1" x14ac:dyDescent="0.3">
      <c r="A43" s="30"/>
      <c r="B43" s="31"/>
      <c r="C43" s="32"/>
      <c r="D43" s="30"/>
      <c r="E43" s="33"/>
      <c r="F43" s="30"/>
      <c r="G43" s="30"/>
      <c r="H43" s="23" t="s">
        <v>32</v>
      </c>
      <c r="I43" s="11" t="s">
        <v>26</v>
      </c>
      <c r="J43" s="11" t="s">
        <v>27</v>
      </c>
      <c r="K43" s="10">
        <v>4707.6000000000004</v>
      </c>
      <c r="L43" s="10">
        <v>4707.6000000000004</v>
      </c>
      <c r="M43" s="10">
        <f t="shared" si="2"/>
        <v>100</v>
      </c>
      <c r="N43" s="12"/>
    </row>
    <row r="44" spans="1:14" s="9" customFormat="1" ht="21" customHeight="1" x14ac:dyDescent="0.3">
      <c r="A44" s="30"/>
      <c r="B44" s="31"/>
      <c r="C44" s="32"/>
      <c r="D44" s="30"/>
      <c r="E44" s="33"/>
      <c r="F44" s="30"/>
      <c r="G44" s="30"/>
      <c r="H44" s="23"/>
      <c r="I44" s="11" t="s">
        <v>26</v>
      </c>
      <c r="J44" s="11" t="s">
        <v>28</v>
      </c>
      <c r="K44" s="10">
        <v>19.799999999999997</v>
      </c>
      <c r="L44" s="10">
        <v>19.799999999999997</v>
      </c>
      <c r="M44" s="10">
        <f t="shared" si="2"/>
        <v>100</v>
      </c>
      <c r="N44" s="12"/>
    </row>
    <row r="45" spans="1:14" s="9" customFormat="1" ht="21" customHeight="1" x14ac:dyDescent="0.3">
      <c r="A45" s="30"/>
      <c r="B45" s="31"/>
      <c r="C45" s="32"/>
      <c r="D45" s="30"/>
      <c r="E45" s="33"/>
      <c r="F45" s="30"/>
      <c r="G45" s="30"/>
      <c r="H45" s="23"/>
      <c r="I45" s="11" t="s">
        <v>26</v>
      </c>
      <c r="J45" s="11" t="s">
        <v>29</v>
      </c>
      <c r="K45" s="10">
        <v>0</v>
      </c>
      <c r="L45" s="10">
        <v>0</v>
      </c>
      <c r="M45" s="10"/>
      <c r="N45" s="12"/>
    </row>
    <row r="46" spans="1:14" s="9" customFormat="1" ht="20.25" customHeight="1" x14ac:dyDescent="0.3">
      <c r="A46" s="30"/>
      <c r="B46" s="31"/>
      <c r="C46" s="32"/>
      <c r="D46" s="30"/>
      <c r="E46" s="33"/>
      <c r="F46" s="30"/>
      <c r="G46" s="30"/>
      <c r="H46" s="23"/>
      <c r="I46" s="11" t="s">
        <v>26</v>
      </c>
      <c r="J46" s="11" t="s">
        <v>30</v>
      </c>
      <c r="K46" s="10">
        <v>0.60000000000000009</v>
      </c>
      <c r="L46" s="10">
        <v>0.60000000000000009</v>
      </c>
      <c r="M46" s="10">
        <f>SUM(L46/K46*100)</f>
        <v>100</v>
      </c>
      <c r="N46" s="12"/>
    </row>
    <row r="47" spans="1:14" s="9" customFormat="1" ht="24" customHeight="1" x14ac:dyDescent="0.3">
      <c r="A47" s="30"/>
      <c r="B47" s="31"/>
      <c r="C47" s="32"/>
      <c r="D47" s="30"/>
      <c r="E47" s="33"/>
      <c r="F47" s="30"/>
      <c r="G47" s="30"/>
      <c r="H47" s="23"/>
      <c r="I47" s="11" t="s">
        <v>26</v>
      </c>
      <c r="J47" s="11" t="s">
        <v>31</v>
      </c>
      <c r="K47" s="10">
        <v>0</v>
      </c>
      <c r="L47" s="10">
        <v>0</v>
      </c>
      <c r="M47" s="10"/>
      <c r="N47" s="12"/>
    </row>
    <row r="48" spans="1:14" s="9" customFormat="1" ht="23.25" customHeight="1" x14ac:dyDescent="0.3">
      <c r="A48" s="30"/>
      <c r="B48" s="31"/>
      <c r="C48" s="32"/>
      <c r="D48" s="30"/>
      <c r="E48" s="33"/>
      <c r="F48" s="30"/>
      <c r="G48" s="30"/>
      <c r="H48" s="23"/>
      <c r="I48" s="11" t="s">
        <v>26</v>
      </c>
      <c r="J48" s="11" t="s">
        <v>26</v>
      </c>
      <c r="K48" s="10">
        <v>1935.3000000000002</v>
      </c>
      <c r="L48" s="10">
        <v>1935.3000000000002</v>
      </c>
      <c r="M48" s="10">
        <f>SUM(L48/K48*100)</f>
        <v>100</v>
      </c>
      <c r="N48" s="12"/>
    </row>
    <row r="49" spans="1:14" s="9" customFormat="1" ht="36.75" customHeight="1" x14ac:dyDescent="0.3">
      <c r="A49" s="26" t="s">
        <v>35</v>
      </c>
      <c r="B49" s="26"/>
      <c r="C49" s="26"/>
      <c r="D49" s="26"/>
      <c r="E49" s="26"/>
      <c r="F49" s="26"/>
      <c r="G49" s="26"/>
      <c r="H49" s="35" t="s">
        <v>41</v>
      </c>
      <c r="I49" s="35"/>
      <c r="J49" s="35"/>
      <c r="K49" s="35"/>
      <c r="L49" s="35"/>
      <c r="M49" s="35"/>
      <c r="N49" s="35"/>
    </row>
    <row r="50" spans="1:14" s="9" customFormat="1" ht="36.75" customHeight="1" x14ac:dyDescent="0.3">
      <c r="A50" s="26" t="s">
        <v>36</v>
      </c>
      <c r="B50" s="26"/>
      <c r="C50" s="26"/>
      <c r="D50" s="26"/>
      <c r="E50" s="26"/>
      <c r="F50" s="26"/>
      <c r="G50" s="26"/>
      <c r="H50" s="35"/>
      <c r="I50" s="35"/>
      <c r="J50" s="35"/>
      <c r="K50" s="35"/>
      <c r="L50" s="35"/>
      <c r="M50" s="35"/>
      <c r="N50" s="35"/>
    </row>
  </sheetData>
  <mergeCells count="50">
    <mergeCell ref="H37:H42"/>
    <mergeCell ref="H43:H48"/>
    <mergeCell ref="A49:G49"/>
    <mergeCell ref="H49:N50"/>
    <mergeCell ref="A50:G50"/>
    <mergeCell ref="H24:H29"/>
    <mergeCell ref="H30:H35"/>
    <mergeCell ref="A36:G36"/>
    <mergeCell ref="A37:A48"/>
    <mergeCell ref="B37:B48"/>
    <mergeCell ref="C37:C48"/>
    <mergeCell ref="D37:D48"/>
    <mergeCell ref="E37:E48"/>
    <mergeCell ref="F37:F48"/>
    <mergeCell ref="G37:G48"/>
    <mergeCell ref="H11:H16"/>
    <mergeCell ref="H17:H22"/>
    <mergeCell ref="A23:G23"/>
    <mergeCell ref="A24:A35"/>
    <mergeCell ref="B24:B35"/>
    <mergeCell ref="C24:C35"/>
    <mergeCell ref="D24:D35"/>
    <mergeCell ref="E24:E35"/>
    <mergeCell ref="F24:F35"/>
    <mergeCell ref="G24:G35"/>
    <mergeCell ref="A9:G9"/>
    <mergeCell ref="A10:G10"/>
    <mergeCell ref="A11:A22"/>
    <mergeCell ref="B11:B22"/>
    <mergeCell ref="C11:C22"/>
    <mergeCell ref="D11:D22"/>
    <mergeCell ref="E11:E22"/>
    <mergeCell ref="F11:F22"/>
    <mergeCell ref="G11:G22"/>
    <mergeCell ref="N5:N7"/>
    <mergeCell ref="D6:D7"/>
    <mergeCell ref="E6:E7"/>
    <mergeCell ref="I6:J6"/>
    <mergeCell ref="K6:L6"/>
    <mergeCell ref="M6:M7"/>
    <mergeCell ref="A3:N3"/>
    <mergeCell ref="A4:N4"/>
    <mergeCell ref="A5:A7"/>
    <mergeCell ref="B5:B7"/>
    <mergeCell ref="C5:C7"/>
    <mergeCell ref="D5:E5"/>
    <mergeCell ref="F5:F7"/>
    <mergeCell ref="G5:G7"/>
    <mergeCell ref="H5:H7"/>
    <mergeCell ref="I5:M5"/>
  </mergeCells>
  <printOptions horizontalCentered="1"/>
  <pageMargins left="0" right="0" top="0" bottom="0" header="0.31496062992125984" footer="0.31496062992125984"/>
  <pageSetup paperSize="9" scale="89" orientation="landscape" r:id="rId1"/>
  <rowBreaks count="2" manualBreakCount="2">
    <brk id="22" max="1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2019-11-07T07:32:47Z</dcterms:modified>
</cp:coreProperties>
</file>