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47" i="1"/>
  <c r="L45"/>
  <c r="L41"/>
  <c r="L34"/>
  <c r="L32"/>
  <c r="L48"/>
  <c r="L46"/>
  <c r="L44"/>
  <c r="L43"/>
  <c r="L42"/>
  <c r="L40"/>
  <c r="L39"/>
  <c r="L38"/>
  <c r="L37"/>
  <c r="L35"/>
  <c r="L33"/>
  <c r="L31"/>
  <c r="L30"/>
  <c r="L29"/>
  <c r="L28"/>
  <c r="L27"/>
  <c r="L26"/>
  <c r="L25"/>
  <c r="L24"/>
  <c r="L22"/>
  <c r="L20"/>
  <c r="L18"/>
  <c r="L17"/>
  <c r="M48" l="1"/>
  <c r="M46"/>
  <c r="M44"/>
  <c r="M43"/>
  <c r="M42"/>
  <c r="M40"/>
  <c r="M39"/>
  <c r="M38"/>
  <c r="M37"/>
  <c r="L36"/>
  <c r="K36"/>
  <c r="M35"/>
  <c r="M33"/>
  <c r="M31"/>
  <c r="M30"/>
  <c r="M29"/>
  <c r="M28"/>
  <c r="M27"/>
  <c r="M26"/>
  <c r="M25"/>
  <c r="M24"/>
  <c r="L23"/>
  <c r="K23"/>
  <c r="M22"/>
  <c r="M20"/>
  <c r="M18"/>
  <c r="M17"/>
  <c r="M16"/>
  <c r="M15"/>
  <c r="M14"/>
  <c r="M13"/>
  <c r="M12"/>
  <c r="M11"/>
  <c r="K10"/>
  <c r="K9" l="1"/>
  <c r="M36"/>
  <c r="M23"/>
  <c r="L10"/>
  <c r="M10" l="1"/>
  <c r="L9"/>
  <c r="M9" s="1"/>
</calcChain>
</file>

<file path=xl/sharedStrings.xml><?xml version="1.0" encoding="utf-8"?>
<sst xmlns="http://schemas.openxmlformats.org/spreadsheetml/2006/main" count="124" uniqueCount="46">
  <si>
    <t>II. Отчетная информация по реализации мероприятий, направленных на достижение показателей, содержащихся 
в указах Президента Российской Федерации</t>
  </si>
  <si>
    <t>Липецкая область</t>
  </si>
  <si>
    <t>№ п/п</t>
  </si>
  <si>
    <t>Реквизиты документов, содержащих мероприятие &lt;7&gt;</t>
  </si>
  <si>
    <t>Ожидаемый результат исполнения мероприятия &lt;8&gt;</t>
  </si>
  <si>
    <t>Дата исполнения мероприятия</t>
  </si>
  <si>
    <t>Государственная программа Российской Федерации &lt;11&gt;</t>
  </si>
  <si>
    <t>Отчетная дата (период) значения показателя (квартал) &lt;12&gt;</t>
  </si>
  <si>
    <t>Источник финансирования</t>
  </si>
  <si>
    <t>Финансирование, тыс. руб.</t>
  </si>
  <si>
    <t>Примечание &lt;21&gt;</t>
  </si>
  <si>
    <t>план &lt;9&gt;</t>
  </si>
  <si>
    <t>факт &lt;10&gt;</t>
  </si>
  <si>
    <t>Код бюджетной классификации Российской Федерации</t>
  </si>
  <si>
    <t>Объем финансирования</t>
  </si>
  <si>
    <t>Процент исполнения &lt;20&gt;</t>
  </si>
  <si>
    <t>Рз &lt;16&gt;</t>
  </si>
  <si>
    <t>Пр &lt;17&gt;</t>
  </si>
  <si>
    <t>план &lt;18&gt;</t>
  </si>
  <si>
    <t>факт &lt;19&gt;</t>
  </si>
  <si>
    <t>Указ Президента Российской Федерации от 7 мая 2012 г. № 597 "О мероприятиях по реализации государственной социальной политики"</t>
  </si>
  <si>
    <t>Итого по Указу</t>
  </si>
  <si>
    <t>Итого по мероприятию</t>
  </si>
  <si>
    <t>1.</t>
  </si>
  <si>
    <t>Развитие здравоохранения</t>
  </si>
  <si>
    <t>КБ субъекта Российской Федерации, включая ТГВФ</t>
  </si>
  <si>
    <t>09</t>
  </si>
  <si>
    <t>01</t>
  </si>
  <si>
    <t>02</t>
  </si>
  <si>
    <t>04</t>
  </si>
  <si>
    <t>05</t>
  </si>
  <si>
    <t>06</t>
  </si>
  <si>
    <t>Внебюджетное финансирование</t>
  </si>
  <si>
    <t>2.</t>
  </si>
  <si>
    <t>3.</t>
  </si>
  <si>
    <t>Указ Президента Российской Федерации от 7 мая 2012 г. № 598 "О совершенствовании государственной политики в сфере здравоохранения"</t>
  </si>
  <si>
    <t>Указ Президента Российской Федерации от 7 мая 2012 г. № 606 «О мерах по реализации демографической политики Российской Федерации»</t>
  </si>
  <si>
    <t>1 кв. 2019</t>
  </si>
  <si>
    <t xml:space="preserve">Мероприятия по поддержанию соотношения на уровне 200% заработной платы врачей,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</si>
  <si>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 xml:space="preserve">Мероприятия по поддержанию соотношения на уровне 100% заработной платы среднего медицинского персонала,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</si>
  <si>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 xml:space="preserve">Мероприятия по поддержанию соотношения на уровне 100% заработной платы младшего медицинского персонала  (персонала, обеспечивающего предоставление медицинских услуг),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</si>
  <si>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>Постановление администрации Липецкой области от 30.04.2013 № 213 "Об утверждении государственной программы "Развитие здравоохранения Липецкой области"</t>
  </si>
  <si>
    <t>Письмом Аппарата Правительства Российской Федерации от 18.04.2018 № П12-20466 (информационные письма Минздрава России от 28.11.2018 № 13-1/10/2-7755, Минэкономразвития России от 26.10.2018 № Д20и-73)  поручения, содержащиеся в указах Президента Российской Федерации от 7 мая 2012 № 598, № 606, сняты с контроля.</t>
  </si>
  <si>
    <t>Соотношение средней заработной платы врачей и иных работников медицинских организаций, имеющих высшее медицинское (фармацевтическое) образование или иное высшее образование, предоставляющих медицинские услуги (обеспечивающих предоставление медицинских услуг),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- 200%</t>
  </si>
  <si>
    <t xml:space="preserve"> 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- 100%
</t>
  </si>
  <si>
    <t xml:space="preserve"> Соотношение средней заработной платы младшего медицинского персонала (персонала, обеспечивающего предоставление медицинских услуг)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- 100%
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</si>
</sst>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64" fontId="2" fillId="0" borderId="3" xfId="0" applyNumberFormat="1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0" fontId="3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50"/>
  <sheetViews>
    <sheetView tabSelected="1" view="pageBreakPreview" zoomScale="60" workbookViewId="0">
      <selection activeCell="T42" sqref="T42"/>
    </sheetView>
  </sheetViews>
  <sheetFormatPr defaultColWidth="9.109375" defaultRowHeight="15.6"/>
  <cols>
    <col min="1" max="1" width="5.6640625" style="1" customWidth="1"/>
    <col min="2" max="2" width="16.5546875" style="1" customWidth="1"/>
    <col min="3" max="3" width="19.44140625" style="1" customWidth="1"/>
    <col min="4" max="4" width="8.88671875" style="1" customWidth="1"/>
    <col min="5" max="5" width="9.109375" style="1"/>
    <col min="6" max="6" width="12" style="1" customWidth="1"/>
    <col min="7" max="7" width="11.33203125" style="1" customWidth="1"/>
    <col min="8" max="8" width="15.109375" style="17" customWidth="1"/>
    <col min="9" max="9" width="5.6640625" style="18" customWidth="1"/>
    <col min="10" max="10" width="5.44140625" style="18" customWidth="1"/>
    <col min="11" max="11" width="12.5546875" style="1" customWidth="1"/>
    <col min="12" max="12" width="12.33203125" style="1" customWidth="1"/>
    <col min="13" max="13" width="10.5546875" style="1" bestFit="1" customWidth="1"/>
    <col min="14" max="16384" width="9.109375" style="1"/>
  </cols>
  <sheetData>
    <row r="3" spans="1:14" ht="39" customHeight="1">
      <c r="A3" s="22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s="2" customFormat="1" ht="27" customHeight="1">
      <c r="A5" s="25" t="s">
        <v>2</v>
      </c>
      <c r="B5" s="26" t="s">
        <v>3</v>
      </c>
      <c r="C5" s="26" t="s">
        <v>4</v>
      </c>
      <c r="D5" s="26" t="s">
        <v>5</v>
      </c>
      <c r="E5" s="26"/>
      <c r="F5" s="26" t="s">
        <v>6</v>
      </c>
      <c r="G5" s="26" t="s">
        <v>7</v>
      </c>
      <c r="H5" s="26" t="s">
        <v>8</v>
      </c>
      <c r="I5" s="26" t="s">
        <v>9</v>
      </c>
      <c r="J5" s="26"/>
      <c r="K5" s="26"/>
      <c r="L5" s="26"/>
      <c r="M5" s="26"/>
      <c r="N5" s="26" t="s">
        <v>10</v>
      </c>
    </row>
    <row r="6" spans="1:14" s="2" customFormat="1" ht="51" customHeight="1">
      <c r="A6" s="25"/>
      <c r="B6" s="26"/>
      <c r="C6" s="26"/>
      <c r="D6" s="26" t="s">
        <v>11</v>
      </c>
      <c r="E6" s="26" t="s">
        <v>12</v>
      </c>
      <c r="F6" s="26"/>
      <c r="G6" s="26"/>
      <c r="H6" s="26"/>
      <c r="I6" s="27" t="s">
        <v>13</v>
      </c>
      <c r="J6" s="27"/>
      <c r="K6" s="26" t="s">
        <v>14</v>
      </c>
      <c r="L6" s="26"/>
      <c r="M6" s="26" t="s">
        <v>15</v>
      </c>
      <c r="N6" s="26"/>
    </row>
    <row r="7" spans="1:14" s="2" customFormat="1" ht="26.4">
      <c r="A7" s="25"/>
      <c r="B7" s="26"/>
      <c r="C7" s="26"/>
      <c r="D7" s="26"/>
      <c r="E7" s="26"/>
      <c r="F7" s="26"/>
      <c r="G7" s="26"/>
      <c r="H7" s="26"/>
      <c r="I7" s="3" t="s">
        <v>16</v>
      </c>
      <c r="J7" s="3" t="s">
        <v>17</v>
      </c>
      <c r="K7" s="4" t="s">
        <v>18</v>
      </c>
      <c r="L7" s="4" t="s">
        <v>19</v>
      </c>
      <c r="M7" s="26"/>
      <c r="N7" s="26"/>
    </row>
    <row r="8" spans="1:14" s="7" customFormat="1" ht="13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6">
        <v>9</v>
      </c>
      <c r="J8" s="6">
        <v>10</v>
      </c>
      <c r="K8" s="5">
        <v>11</v>
      </c>
      <c r="L8" s="5">
        <v>12</v>
      </c>
      <c r="M8" s="5">
        <v>13</v>
      </c>
      <c r="N8" s="5">
        <v>14</v>
      </c>
    </row>
    <row r="9" spans="1:14" s="12" customFormat="1" ht="36.75" customHeight="1">
      <c r="A9" s="28" t="s">
        <v>20</v>
      </c>
      <c r="B9" s="28"/>
      <c r="C9" s="28"/>
      <c r="D9" s="28"/>
      <c r="E9" s="28"/>
      <c r="F9" s="28"/>
      <c r="G9" s="28"/>
      <c r="H9" s="8" t="s">
        <v>21</v>
      </c>
      <c r="I9" s="9"/>
      <c r="J9" s="9"/>
      <c r="K9" s="10">
        <f>K10+K23+K36</f>
        <v>1679431.4000000004</v>
      </c>
      <c r="L9" s="10">
        <f>L10+L23+L36</f>
        <v>1679431.4000000004</v>
      </c>
      <c r="M9" s="10">
        <f>SUM(L9/K9*100)</f>
        <v>100</v>
      </c>
      <c r="N9" s="11"/>
    </row>
    <row r="10" spans="1:14" s="12" customFormat="1" ht="52.8" customHeight="1">
      <c r="A10" s="29" t="s">
        <v>38</v>
      </c>
      <c r="B10" s="30"/>
      <c r="C10" s="30"/>
      <c r="D10" s="30"/>
      <c r="E10" s="30"/>
      <c r="F10" s="30"/>
      <c r="G10" s="31"/>
      <c r="H10" s="13" t="s">
        <v>22</v>
      </c>
      <c r="I10" s="9"/>
      <c r="J10" s="9"/>
      <c r="K10" s="14">
        <f>SUM(K11:K22)</f>
        <v>618859.10000000021</v>
      </c>
      <c r="L10" s="14">
        <f>SUM(L11:L22)</f>
        <v>618859.10000000021</v>
      </c>
      <c r="M10" s="14">
        <f>SUM(L10/K10*100)</f>
        <v>100</v>
      </c>
      <c r="N10" s="11"/>
    </row>
    <row r="11" spans="1:14" s="12" customFormat="1" ht="24.75" customHeight="1">
      <c r="A11" s="32" t="s">
        <v>23</v>
      </c>
      <c r="B11" s="33" t="s">
        <v>41</v>
      </c>
      <c r="C11" s="34" t="s">
        <v>43</v>
      </c>
      <c r="D11" s="32">
        <v>2024</v>
      </c>
      <c r="E11" s="35"/>
      <c r="F11" s="32" t="s">
        <v>24</v>
      </c>
      <c r="G11" s="32" t="s">
        <v>37</v>
      </c>
      <c r="H11" s="25" t="s">
        <v>25</v>
      </c>
      <c r="I11" s="15" t="s">
        <v>26</v>
      </c>
      <c r="J11" s="15" t="s">
        <v>27</v>
      </c>
      <c r="K11" s="14">
        <v>467267.5</v>
      </c>
      <c r="L11" s="14">
        <v>467267.5</v>
      </c>
      <c r="M11" s="14">
        <f>SUM(L11/K11*100)</f>
        <v>100</v>
      </c>
      <c r="N11" s="16"/>
    </row>
    <row r="12" spans="1:14" s="12" customFormat="1" ht="24" customHeight="1">
      <c r="A12" s="32"/>
      <c r="B12" s="33"/>
      <c r="C12" s="34"/>
      <c r="D12" s="32"/>
      <c r="E12" s="35"/>
      <c r="F12" s="32"/>
      <c r="G12" s="32"/>
      <c r="H12" s="25"/>
      <c r="I12" s="15" t="s">
        <v>26</v>
      </c>
      <c r="J12" s="15" t="s">
        <v>28</v>
      </c>
      <c r="K12" s="14">
        <v>52196.7</v>
      </c>
      <c r="L12" s="14">
        <v>52196.7</v>
      </c>
      <c r="M12" s="14">
        <f t="shared" ref="M12:M22" si="0">SUM(L12/K12*100)</f>
        <v>100</v>
      </c>
      <c r="N12" s="16"/>
    </row>
    <row r="13" spans="1:14" s="12" customFormat="1" ht="27" customHeight="1">
      <c r="A13" s="32"/>
      <c r="B13" s="33"/>
      <c r="C13" s="34"/>
      <c r="D13" s="32"/>
      <c r="E13" s="35"/>
      <c r="F13" s="32"/>
      <c r="G13" s="32"/>
      <c r="H13" s="25"/>
      <c r="I13" s="15" t="s">
        <v>26</v>
      </c>
      <c r="J13" s="15" t="s">
        <v>29</v>
      </c>
      <c r="K13" s="14">
        <v>13766.6</v>
      </c>
      <c r="L13" s="14">
        <v>13766.6</v>
      </c>
      <c r="M13" s="14">
        <f t="shared" si="0"/>
        <v>100</v>
      </c>
      <c r="N13" s="16"/>
    </row>
    <row r="14" spans="1:14" s="12" customFormat="1" ht="27" customHeight="1">
      <c r="A14" s="32"/>
      <c r="B14" s="33"/>
      <c r="C14" s="34"/>
      <c r="D14" s="32"/>
      <c r="E14" s="35"/>
      <c r="F14" s="32"/>
      <c r="G14" s="32"/>
      <c r="H14" s="25"/>
      <c r="I14" s="15" t="s">
        <v>26</v>
      </c>
      <c r="J14" s="15" t="s">
        <v>30</v>
      </c>
      <c r="K14" s="14">
        <v>2401.9</v>
      </c>
      <c r="L14" s="14">
        <v>2401.9</v>
      </c>
      <c r="M14" s="14">
        <f t="shared" si="0"/>
        <v>100</v>
      </c>
      <c r="N14" s="16"/>
    </row>
    <row r="15" spans="1:14" s="12" customFormat="1" ht="24.75" customHeight="1">
      <c r="A15" s="32"/>
      <c r="B15" s="33"/>
      <c r="C15" s="34"/>
      <c r="D15" s="32"/>
      <c r="E15" s="35"/>
      <c r="F15" s="32"/>
      <c r="G15" s="32"/>
      <c r="H15" s="25"/>
      <c r="I15" s="15" t="s">
        <v>26</v>
      </c>
      <c r="J15" s="15" t="s">
        <v>31</v>
      </c>
      <c r="K15" s="14">
        <v>4257.3</v>
      </c>
      <c r="L15" s="14">
        <v>4257.3</v>
      </c>
      <c r="M15" s="14">
        <f t="shared" si="0"/>
        <v>100</v>
      </c>
      <c r="N15" s="16"/>
    </row>
    <row r="16" spans="1:14" s="12" customFormat="1" ht="22.5" customHeight="1">
      <c r="A16" s="32"/>
      <c r="B16" s="33"/>
      <c r="C16" s="34"/>
      <c r="D16" s="32"/>
      <c r="E16" s="35"/>
      <c r="F16" s="32"/>
      <c r="G16" s="32"/>
      <c r="H16" s="25"/>
      <c r="I16" s="15" t="s">
        <v>26</v>
      </c>
      <c r="J16" s="15" t="s">
        <v>26</v>
      </c>
      <c r="K16" s="14">
        <v>15421.3</v>
      </c>
      <c r="L16" s="14">
        <v>15421.3</v>
      </c>
      <c r="M16" s="14">
        <f>SUM(L16/K16*100)</f>
        <v>100</v>
      </c>
      <c r="N16" s="16"/>
    </row>
    <row r="17" spans="1:15" s="12" customFormat="1" ht="26.25" customHeight="1">
      <c r="A17" s="32"/>
      <c r="B17" s="33"/>
      <c r="C17" s="34"/>
      <c r="D17" s="32"/>
      <c r="E17" s="35"/>
      <c r="F17" s="32"/>
      <c r="G17" s="32"/>
      <c r="H17" s="25" t="s">
        <v>32</v>
      </c>
      <c r="I17" s="15" t="s">
        <v>26</v>
      </c>
      <c r="J17" s="15" t="s">
        <v>27</v>
      </c>
      <c r="K17" s="14">
        <v>34271.1</v>
      </c>
      <c r="L17" s="14">
        <f t="shared" ref="L17:L22" si="1">K17</f>
        <v>34271.1</v>
      </c>
      <c r="M17" s="14">
        <f>SUM(L17/K17*100)</f>
        <v>100</v>
      </c>
      <c r="N17" s="16"/>
      <c r="O17" s="19"/>
    </row>
    <row r="18" spans="1:15" s="12" customFormat="1" ht="23.25" customHeight="1">
      <c r="A18" s="32"/>
      <c r="B18" s="33"/>
      <c r="C18" s="34"/>
      <c r="D18" s="32"/>
      <c r="E18" s="35"/>
      <c r="F18" s="32"/>
      <c r="G18" s="32"/>
      <c r="H18" s="25"/>
      <c r="I18" s="15" t="s">
        <v>26</v>
      </c>
      <c r="J18" s="15" t="s">
        <v>28</v>
      </c>
      <c r="K18" s="14">
        <v>27081.4</v>
      </c>
      <c r="L18" s="14">
        <f t="shared" si="1"/>
        <v>27081.4</v>
      </c>
      <c r="M18" s="14">
        <f t="shared" si="0"/>
        <v>100</v>
      </c>
      <c r="N18" s="16"/>
    </row>
    <row r="19" spans="1:15" s="12" customFormat="1" ht="24" customHeight="1">
      <c r="A19" s="32"/>
      <c r="B19" s="33"/>
      <c r="C19" s="34"/>
      <c r="D19" s="32"/>
      <c r="E19" s="35"/>
      <c r="F19" s="32"/>
      <c r="G19" s="32"/>
      <c r="H19" s="25"/>
      <c r="I19" s="15" t="s">
        <v>26</v>
      </c>
      <c r="J19" s="15" t="s">
        <v>29</v>
      </c>
      <c r="K19" s="14">
        <v>0</v>
      </c>
      <c r="L19" s="14">
        <v>0</v>
      </c>
      <c r="M19" s="14"/>
      <c r="N19" s="16"/>
    </row>
    <row r="20" spans="1:15" s="12" customFormat="1" ht="21.75" customHeight="1">
      <c r="A20" s="32"/>
      <c r="B20" s="33"/>
      <c r="C20" s="34"/>
      <c r="D20" s="32"/>
      <c r="E20" s="35"/>
      <c r="F20" s="32"/>
      <c r="G20" s="32"/>
      <c r="H20" s="25"/>
      <c r="I20" s="15" t="s">
        <v>26</v>
      </c>
      <c r="J20" s="15" t="s">
        <v>30</v>
      </c>
      <c r="K20" s="14">
        <v>55.8</v>
      </c>
      <c r="L20" s="14">
        <f t="shared" si="1"/>
        <v>55.8</v>
      </c>
      <c r="M20" s="14">
        <f t="shared" si="0"/>
        <v>100</v>
      </c>
      <c r="N20" s="16"/>
    </row>
    <row r="21" spans="1:15" s="12" customFormat="1" ht="25.5" customHeight="1">
      <c r="A21" s="32"/>
      <c r="B21" s="33"/>
      <c r="C21" s="34"/>
      <c r="D21" s="32"/>
      <c r="E21" s="35"/>
      <c r="F21" s="32"/>
      <c r="G21" s="32"/>
      <c r="H21" s="25"/>
      <c r="I21" s="15" t="s">
        <v>26</v>
      </c>
      <c r="J21" s="15" t="s">
        <v>31</v>
      </c>
      <c r="K21" s="14">
        <v>0</v>
      </c>
      <c r="L21" s="14">
        <v>0</v>
      </c>
      <c r="M21" s="14"/>
      <c r="N21" s="16"/>
    </row>
    <row r="22" spans="1:15" s="12" customFormat="1" ht="25.5" customHeight="1">
      <c r="A22" s="32"/>
      <c r="B22" s="33"/>
      <c r="C22" s="34"/>
      <c r="D22" s="32"/>
      <c r="E22" s="35"/>
      <c r="F22" s="32"/>
      <c r="G22" s="32"/>
      <c r="H22" s="25"/>
      <c r="I22" s="15" t="s">
        <v>26</v>
      </c>
      <c r="J22" s="15" t="s">
        <v>26</v>
      </c>
      <c r="K22" s="14">
        <v>2139.5</v>
      </c>
      <c r="L22" s="14">
        <f t="shared" si="1"/>
        <v>2139.5</v>
      </c>
      <c r="M22" s="14">
        <f t="shared" si="0"/>
        <v>100</v>
      </c>
      <c r="N22" s="16"/>
    </row>
    <row r="23" spans="1:15" s="12" customFormat="1" ht="55.8" customHeight="1">
      <c r="A23" s="36" t="s">
        <v>39</v>
      </c>
      <c r="B23" s="36"/>
      <c r="C23" s="36"/>
      <c r="D23" s="36"/>
      <c r="E23" s="36"/>
      <c r="F23" s="36"/>
      <c r="G23" s="36"/>
      <c r="H23" s="21" t="s">
        <v>22</v>
      </c>
      <c r="I23" s="9"/>
      <c r="J23" s="9"/>
      <c r="K23" s="14">
        <f>SUM(K24:K35)</f>
        <v>945560.50000000012</v>
      </c>
      <c r="L23" s="14">
        <f>SUM(L24:L35)</f>
        <v>945560.50000000012</v>
      </c>
      <c r="M23" s="14">
        <f>SUM(L23/K23*100)</f>
        <v>100</v>
      </c>
      <c r="N23" s="20"/>
    </row>
    <row r="24" spans="1:15" s="12" customFormat="1" ht="24.75" customHeight="1">
      <c r="A24" s="32" t="s">
        <v>33</v>
      </c>
      <c r="B24" s="33" t="s">
        <v>41</v>
      </c>
      <c r="C24" s="34" t="s">
        <v>44</v>
      </c>
      <c r="D24" s="32">
        <v>2024</v>
      </c>
      <c r="E24" s="35"/>
      <c r="F24" s="32" t="s">
        <v>24</v>
      </c>
      <c r="G24" s="32" t="s">
        <v>37</v>
      </c>
      <c r="H24" s="25" t="s">
        <v>25</v>
      </c>
      <c r="I24" s="15" t="s">
        <v>26</v>
      </c>
      <c r="J24" s="15" t="s">
        <v>27</v>
      </c>
      <c r="K24" s="14">
        <v>756856</v>
      </c>
      <c r="L24" s="14">
        <f>K24</f>
        <v>756856</v>
      </c>
      <c r="M24" s="14">
        <f>SUM(L24/K24*100)</f>
        <v>100</v>
      </c>
      <c r="N24" s="16"/>
    </row>
    <row r="25" spans="1:15" s="12" customFormat="1" ht="24" customHeight="1">
      <c r="A25" s="32"/>
      <c r="B25" s="33"/>
      <c r="C25" s="34"/>
      <c r="D25" s="32"/>
      <c r="E25" s="35"/>
      <c r="F25" s="32"/>
      <c r="G25" s="32"/>
      <c r="H25" s="25"/>
      <c r="I25" s="15" t="s">
        <v>26</v>
      </c>
      <c r="J25" s="15" t="s">
        <v>28</v>
      </c>
      <c r="K25" s="14">
        <v>65511</v>
      </c>
      <c r="L25" s="14">
        <f t="shared" ref="L25:L35" si="2">K25</f>
        <v>65511</v>
      </c>
      <c r="M25" s="14">
        <f t="shared" ref="M25:M31" si="3">SUM(L25/K25*100)</f>
        <v>100</v>
      </c>
      <c r="N25" s="16"/>
    </row>
    <row r="26" spans="1:15" s="12" customFormat="1" ht="24.75" customHeight="1">
      <c r="A26" s="32"/>
      <c r="B26" s="33"/>
      <c r="C26" s="34"/>
      <c r="D26" s="32"/>
      <c r="E26" s="35"/>
      <c r="F26" s="32"/>
      <c r="G26" s="32"/>
      <c r="H26" s="25"/>
      <c r="I26" s="15" t="s">
        <v>26</v>
      </c>
      <c r="J26" s="15" t="s">
        <v>29</v>
      </c>
      <c r="K26" s="14">
        <v>40285.9</v>
      </c>
      <c r="L26" s="14">
        <f t="shared" si="2"/>
        <v>40285.9</v>
      </c>
      <c r="M26" s="14">
        <f t="shared" si="3"/>
        <v>100</v>
      </c>
      <c r="N26" s="16"/>
    </row>
    <row r="27" spans="1:15" s="12" customFormat="1" ht="22.5" customHeight="1">
      <c r="A27" s="32"/>
      <c r="B27" s="33"/>
      <c r="C27" s="34"/>
      <c r="D27" s="32"/>
      <c r="E27" s="35"/>
      <c r="F27" s="32"/>
      <c r="G27" s="32"/>
      <c r="H27" s="25"/>
      <c r="I27" s="15" t="s">
        <v>26</v>
      </c>
      <c r="J27" s="15" t="s">
        <v>30</v>
      </c>
      <c r="K27" s="14">
        <v>7814.4</v>
      </c>
      <c r="L27" s="14">
        <f t="shared" si="2"/>
        <v>7814.4</v>
      </c>
      <c r="M27" s="14">
        <f t="shared" si="3"/>
        <v>100</v>
      </c>
      <c r="N27" s="16"/>
    </row>
    <row r="28" spans="1:15" s="12" customFormat="1" ht="19.5" customHeight="1">
      <c r="A28" s="32"/>
      <c r="B28" s="33"/>
      <c r="C28" s="34"/>
      <c r="D28" s="32"/>
      <c r="E28" s="35"/>
      <c r="F28" s="32"/>
      <c r="G28" s="32"/>
      <c r="H28" s="25"/>
      <c r="I28" s="15" t="s">
        <v>26</v>
      </c>
      <c r="J28" s="15" t="s">
        <v>31</v>
      </c>
      <c r="K28" s="14">
        <v>6763.6</v>
      </c>
      <c r="L28" s="14">
        <f t="shared" si="2"/>
        <v>6763.6</v>
      </c>
      <c r="M28" s="14">
        <f t="shared" si="3"/>
        <v>100</v>
      </c>
      <c r="N28" s="16"/>
    </row>
    <row r="29" spans="1:15" s="12" customFormat="1" ht="20.25" customHeight="1">
      <c r="A29" s="32"/>
      <c r="B29" s="33"/>
      <c r="C29" s="34"/>
      <c r="D29" s="32"/>
      <c r="E29" s="35"/>
      <c r="F29" s="32"/>
      <c r="G29" s="32"/>
      <c r="H29" s="25"/>
      <c r="I29" s="15" t="s">
        <v>26</v>
      </c>
      <c r="J29" s="15" t="s">
        <v>26</v>
      </c>
      <c r="K29" s="14">
        <v>13937.8</v>
      </c>
      <c r="L29" s="14">
        <f t="shared" si="2"/>
        <v>13937.8</v>
      </c>
      <c r="M29" s="14">
        <f t="shared" si="3"/>
        <v>100</v>
      </c>
      <c r="N29" s="16"/>
    </row>
    <row r="30" spans="1:15" s="12" customFormat="1" ht="19.5" customHeight="1">
      <c r="A30" s="32"/>
      <c r="B30" s="33"/>
      <c r="C30" s="34"/>
      <c r="D30" s="32"/>
      <c r="E30" s="35"/>
      <c r="F30" s="32"/>
      <c r="G30" s="32"/>
      <c r="H30" s="25" t="s">
        <v>32</v>
      </c>
      <c r="I30" s="15" t="s">
        <v>26</v>
      </c>
      <c r="J30" s="15" t="s">
        <v>27</v>
      </c>
      <c r="K30" s="14">
        <v>29679.599999999999</v>
      </c>
      <c r="L30" s="14">
        <f t="shared" si="2"/>
        <v>29679.599999999999</v>
      </c>
      <c r="M30" s="14">
        <f t="shared" si="3"/>
        <v>100</v>
      </c>
      <c r="N30" s="16"/>
    </row>
    <row r="31" spans="1:15" s="12" customFormat="1" ht="19.5" customHeight="1">
      <c r="A31" s="32"/>
      <c r="B31" s="33"/>
      <c r="C31" s="34"/>
      <c r="D31" s="32"/>
      <c r="E31" s="35"/>
      <c r="F31" s="32"/>
      <c r="G31" s="32"/>
      <c r="H31" s="25"/>
      <c r="I31" s="15" t="s">
        <v>26</v>
      </c>
      <c r="J31" s="15" t="s">
        <v>28</v>
      </c>
      <c r="K31" s="14">
        <v>22977.8</v>
      </c>
      <c r="L31" s="14">
        <f t="shared" si="2"/>
        <v>22977.8</v>
      </c>
      <c r="M31" s="14">
        <f t="shared" si="3"/>
        <v>100</v>
      </c>
      <c r="N31" s="16"/>
    </row>
    <row r="32" spans="1:15" s="12" customFormat="1" ht="20.25" customHeight="1">
      <c r="A32" s="32"/>
      <c r="B32" s="33"/>
      <c r="C32" s="34"/>
      <c r="D32" s="32"/>
      <c r="E32" s="35"/>
      <c r="F32" s="32"/>
      <c r="G32" s="32"/>
      <c r="H32" s="25"/>
      <c r="I32" s="15" t="s">
        <v>26</v>
      </c>
      <c r="J32" s="15" t="s">
        <v>29</v>
      </c>
      <c r="K32" s="14">
        <v>0</v>
      </c>
      <c r="L32" s="14">
        <f t="shared" si="2"/>
        <v>0</v>
      </c>
      <c r="M32" s="14"/>
      <c r="N32" s="16"/>
    </row>
    <row r="33" spans="1:14" s="12" customFormat="1" ht="22.5" customHeight="1">
      <c r="A33" s="32"/>
      <c r="B33" s="33"/>
      <c r="C33" s="34"/>
      <c r="D33" s="32"/>
      <c r="E33" s="35"/>
      <c r="F33" s="32"/>
      <c r="G33" s="32"/>
      <c r="H33" s="25"/>
      <c r="I33" s="15" t="s">
        <v>26</v>
      </c>
      <c r="J33" s="15" t="s">
        <v>30</v>
      </c>
      <c r="K33" s="14">
        <v>1.4</v>
      </c>
      <c r="L33" s="14">
        <f t="shared" si="2"/>
        <v>1.4</v>
      </c>
      <c r="M33" s="14">
        <f t="shared" ref="M33:M35" si="4">SUM(L33/K33*100)</f>
        <v>100</v>
      </c>
      <c r="N33" s="16"/>
    </row>
    <row r="34" spans="1:14" s="12" customFormat="1" ht="23.25" customHeight="1">
      <c r="A34" s="32"/>
      <c r="B34" s="33"/>
      <c r="C34" s="34"/>
      <c r="D34" s="32"/>
      <c r="E34" s="35"/>
      <c r="F34" s="32"/>
      <c r="G34" s="32"/>
      <c r="H34" s="25"/>
      <c r="I34" s="15" t="s">
        <v>26</v>
      </c>
      <c r="J34" s="15" t="s">
        <v>31</v>
      </c>
      <c r="K34" s="14">
        <v>0</v>
      </c>
      <c r="L34" s="14">
        <f t="shared" si="2"/>
        <v>0</v>
      </c>
      <c r="M34" s="14"/>
      <c r="N34" s="16"/>
    </row>
    <row r="35" spans="1:14" s="12" customFormat="1" ht="18.75" customHeight="1">
      <c r="A35" s="32"/>
      <c r="B35" s="33"/>
      <c r="C35" s="34"/>
      <c r="D35" s="32"/>
      <c r="E35" s="35"/>
      <c r="F35" s="32"/>
      <c r="G35" s="32"/>
      <c r="H35" s="25"/>
      <c r="I35" s="15" t="s">
        <v>26</v>
      </c>
      <c r="J35" s="15" t="s">
        <v>26</v>
      </c>
      <c r="K35" s="14">
        <v>1733</v>
      </c>
      <c r="L35" s="14">
        <f t="shared" si="2"/>
        <v>1733</v>
      </c>
      <c r="M35" s="14">
        <f t="shared" si="4"/>
        <v>100</v>
      </c>
      <c r="N35" s="16"/>
    </row>
    <row r="36" spans="1:14" s="12" customFormat="1" ht="53.4" customHeight="1">
      <c r="A36" s="36" t="s">
        <v>40</v>
      </c>
      <c r="B36" s="36"/>
      <c r="C36" s="36"/>
      <c r="D36" s="36"/>
      <c r="E36" s="36"/>
      <c r="F36" s="36"/>
      <c r="G36" s="36"/>
      <c r="H36" s="21" t="s">
        <v>22</v>
      </c>
      <c r="I36" s="9"/>
      <c r="J36" s="9"/>
      <c r="K36" s="14">
        <f>SUM(K37:K48)</f>
        <v>115011.80000000002</v>
      </c>
      <c r="L36" s="14">
        <f>SUM(L37:L48)</f>
        <v>115011.80000000002</v>
      </c>
      <c r="M36" s="14">
        <f>SUM(L36/K36*100)</f>
        <v>100</v>
      </c>
      <c r="N36" s="20"/>
    </row>
    <row r="37" spans="1:14" s="12" customFormat="1" ht="22.5" customHeight="1">
      <c r="A37" s="32" t="s">
        <v>34</v>
      </c>
      <c r="B37" s="33" t="s">
        <v>41</v>
      </c>
      <c r="C37" s="34" t="s">
        <v>45</v>
      </c>
      <c r="D37" s="32">
        <v>2024</v>
      </c>
      <c r="E37" s="35"/>
      <c r="F37" s="32" t="s">
        <v>24</v>
      </c>
      <c r="G37" s="32" t="s">
        <v>37</v>
      </c>
      <c r="H37" s="25" t="s">
        <v>25</v>
      </c>
      <c r="I37" s="15" t="s">
        <v>26</v>
      </c>
      <c r="J37" s="15" t="s">
        <v>27</v>
      </c>
      <c r="K37" s="14">
        <v>108146.8</v>
      </c>
      <c r="L37" s="14">
        <f>K37</f>
        <v>108146.8</v>
      </c>
      <c r="M37" s="14">
        <f>SUM(L37/K37*100)</f>
        <v>100</v>
      </c>
      <c r="N37" s="16"/>
    </row>
    <row r="38" spans="1:14" s="12" customFormat="1" ht="19.5" customHeight="1">
      <c r="A38" s="32"/>
      <c r="B38" s="33"/>
      <c r="C38" s="34"/>
      <c r="D38" s="32"/>
      <c r="E38" s="35"/>
      <c r="F38" s="32"/>
      <c r="G38" s="32"/>
      <c r="H38" s="25"/>
      <c r="I38" s="15" t="s">
        <v>26</v>
      </c>
      <c r="J38" s="15" t="s">
        <v>28</v>
      </c>
      <c r="K38" s="14">
        <v>143.1</v>
      </c>
      <c r="L38" s="14">
        <f t="shared" ref="L38:L48" si="5">K38</f>
        <v>143.1</v>
      </c>
      <c r="M38" s="14">
        <f t="shared" ref="M38:M44" si="6">SUM(L38/K38*100)</f>
        <v>100</v>
      </c>
      <c r="N38" s="16"/>
    </row>
    <row r="39" spans="1:14" s="12" customFormat="1" ht="22.5" customHeight="1">
      <c r="A39" s="32"/>
      <c r="B39" s="33"/>
      <c r="C39" s="34"/>
      <c r="D39" s="32"/>
      <c r="E39" s="35"/>
      <c r="F39" s="32"/>
      <c r="G39" s="32"/>
      <c r="H39" s="25"/>
      <c r="I39" s="15" t="s">
        <v>26</v>
      </c>
      <c r="J39" s="15" t="s">
        <v>29</v>
      </c>
      <c r="K39" s="14">
        <v>702.6</v>
      </c>
      <c r="L39" s="14">
        <f t="shared" si="5"/>
        <v>702.6</v>
      </c>
      <c r="M39" s="14">
        <f t="shared" si="6"/>
        <v>100</v>
      </c>
      <c r="N39" s="16"/>
    </row>
    <row r="40" spans="1:14" s="12" customFormat="1" ht="25.5" customHeight="1">
      <c r="A40" s="32"/>
      <c r="B40" s="33"/>
      <c r="C40" s="34"/>
      <c r="D40" s="32"/>
      <c r="E40" s="35"/>
      <c r="F40" s="32"/>
      <c r="G40" s="32"/>
      <c r="H40" s="25"/>
      <c r="I40" s="15" t="s">
        <v>26</v>
      </c>
      <c r="J40" s="15" t="s">
        <v>30</v>
      </c>
      <c r="K40" s="14">
        <v>1631</v>
      </c>
      <c r="L40" s="14">
        <f t="shared" si="5"/>
        <v>1631</v>
      </c>
      <c r="M40" s="14">
        <f t="shared" si="6"/>
        <v>100</v>
      </c>
      <c r="N40" s="16"/>
    </row>
    <row r="41" spans="1:14" s="12" customFormat="1" ht="20.25" customHeight="1">
      <c r="A41" s="32"/>
      <c r="B41" s="33"/>
      <c r="C41" s="34"/>
      <c r="D41" s="32"/>
      <c r="E41" s="35"/>
      <c r="F41" s="32"/>
      <c r="G41" s="32"/>
      <c r="H41" s="25"/>
      <c r="I41" s="15" t="s">
        <v>26</v>
      </c>
      <c r="J41" s="15" t="s">
        <v>31</v>
      </c>
      <c r="K41" s="14">
        <v>0</v>
      </c>
      <c r="L41" s="14">
        <f t="shared" si="5"/>
        <v>0</v>
      </c>
      <c r="M41" s="14"/>
      <c r="N41" s="16"/>
    </row>
    <row r="42" spans="1:14" s="12" customFormat="1" ht="21" customHeight="1">
      <c r="A42" s="32"/>
      <c r="B42" s="33"/>
      <c r="C42" s="34"/>
      <c r="D42" s="32"/>
      <c r="E42" s="35"/>
      <c r="F42" s="32"/>
      <c r="G42" s="32"/>
      <c r="H42" s="25"/>
      <c r="I42" s="15" t="s">
        <v>26</v>
      </c>
      <c r="J42" s="15" t="s">
        <v>26</v>
      </c>
      <c r="K42" s="14">
        <v>2167.1999999999998</v>
      </c>
      <c r="L42" s="14">
        <f t="shared" si="5"/>
        <v>2167.1999999999998</v>
      </c>
      <c r="M42" s="14">
        <f t="shared" si="6"/>
        <v>100</v>
      </c>
      <c r="N42" s="16"/>
    </row>
    <row r="43" spans="1:14" s="12" customFormat="1" ht="19.5" customHeight="1">
      <c r="A43" s="32"/>
      <c r="B43" s="33"/>
      <c r="C43" s="34"/>
      <c r="D43" s="32"/>
      <c r="E43" s="35"/>
      <c r="F43" s="32"/>
      <c r="G43" s="32"/>
      <c r="H43" s="25" t="s">
        <v>32</v>
      </c>
      <c r="I43" s="15" t="s">
        <v>26</v>
      </c>
      <c r="J43" s="15" t="s">
        <v>27</v>
      </c>
      <c r="K43" s="14">
        <v>1569.2</v>
      </c>
      <c r="L43" s="14">
        <f t="shared" si="5"/>
        <v>1569.2</v>
      </c>
      <c r="M43" s="14">
        <f t="shared" si="6"/>
        <v>100</v>
      </c>
      <c r="N43" s="16"/>
    </row>
    <row r="44" spans="1:14" s="12" customFormat="1" ht="21" customHeight="1">
      <c r="A44" s="32"/>
      <c r="B44" s="33"/>
      <c r="C44" s="34"/>
      <c r="D44" s="32"/>
      <c r="E44" s="35"/>
      <c r="F44" s="32"/>
      <c r="G44" s="32"/>
      <c r="H44" s="25"/>
      <c r="I44" s="15" t="s">
        <v>26</v>
      </c>
      <c r="J44" s="15" t="s">
        <v>28</v>
      </c>
      <c r="K44" s="14">
        <v>6.6</v>
      </c>
      <c r="L44" s="14">
        <f t="shared" si="5"/>
        <v>6.6</v>
      </c>
      <c r="M44" s="14">
        <f t="shared" si="6"/>
        <v>100</v>
      </c>
      <c r="N44" s="16"/>
    </row>
    <row r="45" spans="1:14" s="12" customFormat="1" ht="21" customHeight="1">
      <c r="A45" s="32"/>
      <c r="B45" s="33"/>
      <c r="C45" s="34"/>
      <c r="D45" s="32"/>
      <c r="E45" s="35"/>
      <c r="F45" s="32"/>
      <c r="G45" s="32"/>
      <c r="H45" s="25"/>
      <c r="I45" s="15" t="s">
        <v>26</v>
      </c>
      <c r="J45" s="15" t="s">
        <v>29</v>
      </c>
      <c r="K45" s="14">
        <v>0</v>
      </c>
      <c r="L45" s="14">
        <f t="shared" si="5"/>
        <v>0</v>
      </c>
      <c r="M45" s="14"/>
      <c r="N45" s="16"/>
    </row>
    <row r="46" spans="1:14" s="12" customFormat="1" ht="20.25" customHeight="1">
      <c r="A46" s="32"/>
      <c r="B46" s="33"/>
      <c r="C46" s="34"/>
      <c r="D46" s="32"/>
      <c r="E46" s="35"/>
      <c r="F46" s="32"/>
      <c r="G46" s="32"/>
      <c r="H46" s="25"/>
      <c r="I46" s="15" t="s">
        <v>26</v>
      </c>
      <c r="J46" s="15" t="s">
        <v>30</v>
      </c>
      <c r="K46" s="14">
        <v>0.2</v>
      </c>
      <c r="L46" s="14">
        <f t="shared" si="5"/>
        <v>0.2</v>
      </c>
      <c r="M46" s="14">
        <f t="shared" ref="M46:M48" si="7">SUM(L46/K46*100)</f>
        <v>100</v>
      </c>
      <c r="N46" s="16"/>
    </row>
    <row r="47" spans="1:14" s="12" customFormat="1" ht="24" customHeight="1">
      <c r="A47" s="32"/>
      <c r="B47" s="33"/>
      <c r="C47" s="34"/>
      <c r="D47" s="32"/>
      <c r="E47" s="35"/>
      <c r="F47" s="32"/>
      <c r="G47" s="32"/>
      <c r="H47" s="25"/>
      <c r="I47" s="15" t="s">
        <v>26</v>
      </c>
      <c r="J47" s="15" t="s">
        <v>31</v>
      </c>
      <c r="K47" s="14">
        <v>0</v>
      </c>
      <c r="L47" s="14">
        <f t="shared" si="5"/>
        <v>0</v>
      </c>
      <c r="M47" s="14"/>
      <c r="N47" s="16"/>
    </row>
    <row r="48" spans="1:14" s="12" customFormat="1" ht="23.25" customHeight="1">
      <c r="A48" s="32"/>
      <c r="B48" s="33"/>
      <c r="C48" s="34"/>
      <c r="D48" s="32"/>
      <c r="E48" s="35"/>
      <c r="F48" s="32"/>
      <c r="G48" s="32"/>
      <c r="H48" s="25"/>
      <c r="I48" s="15" t="s">
        <v>26</v>
      </c>
      <c r="J48" s="15" t="s">
        <v>26</v>
      </c>
      <c r="K48" s="14">
        <v>645.1</v>
      </c>
      <c r="L48" s="14">
        <f t="shared" si="5"/>
        <v>645.1</v>
      </c>
      <c r="M48" s="14">
        <f t="shared" si="7"/>
        <v>100</v>
      </c>
      <c r="N48" s="16"/>
    </row>
    <row r="49" spans="1:14" s="12" customFormat="1" ht="36.75" customHeight="1">
      <c r="A49" s="28" t="s">
        <v>35</v>
      </c>
      <c r="B49" s="28"/>
      <c r="C49" s="28"/>
      <c r="D49" s="28"/>
      <c r="E49" s="28"/>
      <c r="F49" s="28"/>
      <c r="G49" s="28"/>
      <c r="H49" s="37" t="s">
        <v>42</v>
      </c>
      <c r="I49" s="37"/>
      <c r="J49" s="37"/>
      <c r="K49" s="37"/>
      <c r="L49" s="37"/>
      <c r="M49" s="37"/>
      <c r="N49" s="37"/>
    </row>
    <row r="50" spans="1:14" s="12" customFormat="1" ht="36.75" customHeight="1">
      <c r="A50" s="28" t="s">
        <v>36</v>
      </c>
      <c r="B50" s="28"/>
      <c r="C50" s="28"/>
      <c r="D50" s="28"/>
      <c r="E50" s="28"/>
      <c r="F50" s="28"/>
      <c r="G50" s="28"/>
      <c r="H50" s="37"/>
      <c r="I50" s="37"/>
      <c r="J50" s="37"/>
      <c r="K50" s="37"/>
      <c r="L50" s="37"/>
      <c r="M50" s="37"/>
      <c r="N50" s="37"/>
    </row>
  </sheetData>
  <mergeCells count="50">
    <mergeCell ref="A50:G50"/>
    <mergeCell ref="H49:N50"/>
    <mergeCell ref="H37:H42"/>
    <mergeCell ref="H43:H48"/>
    <mergeCell ref="A49:G49"/>
    <mergeCell ref="A36:G36"/>
    <mergeCell ref="A37:A48"/>
    <mergeCell ref="B37:B48"/>
    <mergeCell ref="C37:C48"/>
    <mergeCell ref="D37:D48"/>
    <mergeCell ref="E37:E48"/>
    <mergeCell ref="F37:F48"/>
    <mergeCell ref="G37:G48"/>
    <mergeCell ref="H11:H16"/>
    <mergeCell ref="H17:H22"/>
    <mergeCell ref="A23:G23"/>
    <mergeCell ref="A24:A35"/>
    <mergeCell ref="B24:B35"/>
    <mergeCell ref="C24:C35"/>
    <mergeCell ref="D24:D35"/>
    <mergeCell ref="E24:E35"/>
    <mergeCell ref="F24:F35"/>
    <mergeCell ref="G24:G35"/>
    <mergeCell ref="H24:H29"/>
    <mergeCell ref="H30:H35"/>
    <mergeCell ref="A9:G9"/>
    <mergeCell ref="A10:G10"/>
    <mergeCell ref="A11:A22"/>
    <mergeCell ref="B11:B22"/>
    <mergeCell ref="C11:C22"/>
    <mergeCell ref="D11:D22"/>
    <mergeCell ref="E11:E22"/>
    <mergeCell ref="F11:F22"/>
    <mergeCell ref="G11:G22"/>
    <mergeCell ref="A3:N3"/>
    <mergeCell ref="A4:N4"/>
    <mergeCell ref="A5:A7"/>
    <mergeCell ref="B5:B7"/>
    <mergeCell ref="C5:C7"/>
    <mergeCell ref="D5:E5"/>
    <mergeCell ref="F5:F7"/>
    <mergeCell ref="G5:G7"/>
    <mergeCell ref="H5:H7"/>
    <mergeCell ref="I5:M5"/>
    <mergeCell ref="N5:N7"/>
    <mergeCell ref="D6:D7"/>
    <mergeCell ref="E6:E7"/>
    <mergeCell ref="I6:J6"/>
    <mergeCell ref="K6:L6"/>
    <mergeCell ref="M6:M7"/>
  </mergeCells>
  <printOptions horizontalCentered="1"/>
  <pageMargins left="0" right="0" top="0" bottom="0" header="0.31496062992125984" footer="0.31496062992125984"/>
  <pageSetup paperSize="9" scale="89" orientation="landscape" horizontalDpi="180" verticalDpi="180" r:id="rId1"/>
  <rowBreaks count="2" manualBreakCount="2">
    <brk id="22" max="13" man="1"/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2019-04-30T08:24:13Z</dcterms:modified>
</cp:coreProperties>
</file>