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LVVBUA3\Desktop\ОТЧЕТЫ на 25 число каждого месяца\ВАКАНСИИ-2023\"/>
    </mc:Choice>
  </mc:AlternateContent>
  <bookViews>
    <workbookView xWindow="0" yWindow="0" windowWidth="28800" windowHeight="11700"/>
  </bookViews>
  <sheets>
    <sheet name="Лист2" sheetId="2" r:id="rId1"/>
    <sheet name="Лист3" sheetId="3" r:id="rId2"/>
  </sheets>
  <externalReferences>
    <externalReference r:id="rId3"/>
    <externalReference r:id="rId4"/>
  </externalReferences>
  <definedNames>
    <definedName name="_xlnm._FilterDatabase" localSheetId="0" hidden="1">Лист2!$A$3:$P$711</definedName>
    <definedName name="_xlnm._FilterDatabase" localSheetId="1" hidden="1">Лист3!$A$4:$M$121</definedName>
  </definedNames>
  <calcPr calcId="162913"/>
</workbook>
</file>

<file path=xl/calcChain.xml><?xml version="1.0" encoding="utf-8"?>
<calcChain xmlns="http://schemas.openxmlformats.org/spreadsheetml/2006/main">
  <c r="E260" i="2" l="1"/>
  <c r="F260" i="2"/>
  <c r="G260" i="2"/>
  <c r="I504" i="2" l="1"/>
  <c r="I502" i="2" l="1"/>
  <c r="I503" i="2"/>
  <c r="I505" i="2"/>
  <c r="J102" i="2" l="1"/>
  <c r="M102" i="2"/>
  <c r="J692" i="2" l="1"/>
  <c r="M692"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I18" i="3" s="1"/>
  <c r="J18" i="3" s="1"/>
  <c r="L18" i="3" s="1"/>
  <c r="E31" i="3"/>
  <c r="F32" i="3"/>
  <c r="D39" i="3"/>
  <c r="E52" i="3"/>
  <c r="G59" i="3"/>
  <c r="E80" i="3"/>
  <c r="D81" i="3"/>
  <c r="D82" i="3"/>
  <c r="I82" i="3" s="1"/>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49" i="3" l="1"/>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319" i="2" l="1"/>
  <c r="M319" i="2"/>
  <c r="M603" i="2"/>
  <c r="J603" i="2"/>
  <c r="M602" i="2"/>
  <c r="J602" i="2"/>
  <c r="M601" i="2"/>
  <c r="J601" i="2"/>
  <c r="M600" i="2"/>
  <c r="J600" i="2"/>
  <c r="J596" i="2"/>
  <c r="J5" i="2" l="1"/>
  <c r="J6" i="2"/>
  <c r="J7" i="2"/>
  <c r="J8" i="2"/>
  <c r="J9" i="2"/>
  <c r="J10" i="2"/>
  <c r="J11" i="2"/>
  <c r="J12" i="2"/>
  <c r="J13" i="2"/>
  <c r="J14" i="2"/>
  <c r="J15" i="2"/>
  <c r="J16" i="2"/>
  <c r="J18" i="2"/>
  <c r="J20" i="2"/>
  <c r="J21" i="2"/>
  <c r="J23" i="2"/>
  <c r="J28" i="2"/>
  <c r="J29" i="2"/>
  <c r="J32" i="2"/>
  <c r="J33" i="2"/>
  <c r="J34" i="2"/>
  <c r="J35" i="2"/>
  <c r="J41" i="2"/>
  <c r="J42" i="2"/>
  <c r="J43" i="2"/>
  <c r="J45" i="2"/>
  <c r="J46" i="2"/>
  <c r="J47" i="2"/>
  <c r="J48" i="2"/>
  <c r="J50" i="2"/>
  <c r="J52" i="2"/>
  <c r="J53" i="2"/>
  <c r="J54" i="2"/>
  <c r="J55" i="2"/>
  <c r="J57" i="2"/>
  <c r="J59" i="2"/>
  <c r="J60" i="2"/>
  <c r="J62" i="2"/>
  <c r="J63" i="2"/>
  <c r="J64" i="2"/>
  <c r="J65" i="2"/>
  <c r="J67" i="2"/>
  <c r="J68" i="2"/>
  <c r="J70" i="2"/>
  <c r="J71" i="2"/>
  <c r="J73" i="2"/>
  <c r="J74" i="2"/>
  <c r="J75" i="2"/>
  <c r="J76" i="2"/>
  <c r="J77" i="2"/>
  <c r="J78" i="2"/>
  <c r="J79" i="2"/>
  <c r="J80" i="2"/>
  <c r="J85" i="2"/>
  <c r="J98" i="2"/>
  <c r="J103" i="2"/>
  <c r="J105" i="2"/>
  <c r="J106" i="2"/>
  <c r="J107" i="2"/>
  <c r="J108" i="2"/>
  <c r="J109" i="2"/>
  <c r="J111" i="2"/>
  <c r="J112" i="2"/>
  <c r="J113" i="2"/>
  <c r="J114" i="2"/>
  <c r="J115" i="2"/>
  <c r="J118" i="2"/>
  <c r="J119" i="2"/>
  <c r="J120" i="2"/>
  <c r="J121" i="2"/>
  <c r="J123" i="2"/>
  <c r="J124" i="2"/>
  <c r="J127" i="2"/>
  <c r="J128" i="2"/>
  <c r="J129" i="2"/>
  <c r="J130" i="2"/>
  <c r="J131" i="2"/>
  <c r="J138" i="2"/>
  <c r="J141" i="2"/>
  <c r="J142" i="2"/>
  <c r="J143" i="2"/>
  <c r="J144" i="2"/>
  <c r="J145" i="2"/>
  <c r="J146" i="2"/>
  <c r="J147" i="2"/>
  <c r="J148" i="2"/>
  <c r="J149" i="2"/>
  <c r="J150" i="2"/>
  <c r="J151" i="2"/>
  <c r="J152" i="2"/>
  <c r="J153" i="2"/>
  <c r="J155" i="2"/>
  <c r="J156" i="2"/>
  <c r="J158" i="2"/>
  <c r="J159" i="2"/>
  <c r="J160" i="2"/>
  <c r="J161" i="2"/>
  <c r="J162" i="2"/>
  <c r="J163" i="2"/>
  <c r="J165" i="2"/>
  <c r="J168" i="2"/>
  <c r="J169" i="2"/>
  <c r="J170" i="2"/>
  <c r="J171" i="2"/>
  <c r="J174" i="2"/>
  <c r="J179" i="2"/>
  <c r="J182" i="2"/>
  <c r="J187" i="2"/>
  <c r="J188" i="2"/>
  <c r="J189" i="2"/>
  <c r="J190" i="2"/>
  <c r="J191" i="2"/>
  <c r="J195" i="2"/>
  <c r="J196" i="2"/>
  <c r="J197" i="2"/>
  <c r="J198" i="2"/>
  <c r="J199" i="2"/>
  <c r="J200" i="2"/>
  <c r="J207" i="2"/>
  <c r="J208" i="2"/>
  <c r="J209" i="2"/>
  <c r="J210" i="2"/>
  <c r="J211" i="2"/>
  <c r="J212" i="2"/>
  <c r="J213" i="2"/>
  <c r="J217" i="2"/>
  <c r="J218" i="2"/>
  <c r="J224" i="2"/>
  <c r="J225" i="2"/>
  <c r="J226" i="2"/>
  <c r="J227" i="2"/>
  <c r="J229" i="2"/>
  <c r="J238" i="2"/>
  <c r="J239" i="2"/>
  <c r="J240" i="2"/>
  <c r="J241" i="2"/>
  <c r="J243" i="2"/>
  <c r="J247" i="2"/>
  <c r="J248" i="2"/>
  <c r="J250" i="2"/>
  <c r="J252" i="2"/>
  <c r="J253" i="2"/>
  <c r="J254" i="2"/>
  <c r="J255" i="2"/>
  <c r="J256" i="2"/>
  <c r="J261" i="2"/>
  <c r="J263" i="2"/>
  <c r="J264" i="2"/>
  <c r="J265" i="2"/>
  <c r="J266" i="2"/>
  <c r="J267" i="2"/>
  <c r="J268" i="2"/>
  <c r="J269" i="2"/>
  <c r="J270" i="2"/>
  <c r="J271" i="2"/>
  <c r="J272" i="2"/>
  <c r="J273" i="2"/>
  <c r="J274" i="2"/>
  <c r="J275" i="2"/>
  <c r="J276" i="2"/>
  <c r="J280" i="2"/>
  <c r="J281" i="2"/>
  <c r="J282" i="2"/>
  <c r="J283" i="2"/>
  <c r="J285" i="2"/>
  <c r="J286" i="2"/>
  <c r="J288" i="2"/>
  <c r="J289" i="2"/>
  <c r="J290" i="2"/>
  <c r="J291" i="2"/>
  <c r="J292" i="2"/>
  <c r="J293" i="2"/>
  <c r="J294" i="2"/>
  <c r="J295" i="2"/>
  <c r="J296" i="2"/>
  <c r="J299" i="2"/>
  <c r="J300" i="2"/>
  <c r="J301" i="2"/>
  <c r="J302" i="2"/>
  <c r="J303" i="2"/>
  <c r="J304" i="2"/>
  <c r="J305" i="2"/>
  <c r="J306" i="2"/>
  <c r="J307" i="2"/>
  <c r="J308" i="2"/>
  <c r="J309" i="2"/>
  <c r="J315" i="2"/>
  <c r="J317" i="2"/>
  <c r="J320" i="2"/>
  <c r="J321" i="2"/>
  <c r="J322" i="2"/>
  <c r="J323" i="2"/>
  <c r="J324" i="2"/>
  <c r="J326" i="2"/>
  <c r="J327" i="2"/>
  <c r="J330" i="2"/>
  <c r="J331" i="2"/>
  <c r="J332" i="2"/>
  <c r="J333" i="2"/>
  <c r="J335" i="2"/>
  <c r="J336" i="2"/>
  <c r="J337" i="2"/>
  <c r="J338" i="2"/>
  <c r="J339" i="2"/>
  <c r="J340" i="2"/>
  <c r="J341" i="2"/>
  <c r="J347" i="2"/>
  <c r="J348" i="2"/>
  <c r="J349" i="2"/>
  <c r="J350" i="2"/>
  <c r="J351" i="2"/>
  <c r="J352" i="2"/>
  <c r="J353" i="2"/>
  <c r="J360" i="2"/>
  <c r="J361" i="2"/>
  <c r="J362" i="2"/>
  <c r="J363" i="2"/>
  <c r="J364" i="2"/>
  <c r="J365" i="2"/>
  <c r="J366" i="2"/>
  <c r="J368" i="2"/>
  <c r="J369" i="2"/>
  <c r="J373" i="2"/>
  <c r="J374" i="2"/>
  <c r="J375" i="2"/>
  <c r="J376" i="2"/>
  <c r="J377" i="2"/>
  <c r="J378" i="2"/>
  <c r="J379" i="2"/>
  <c r="J380" i="2"/>
  <c r="J381" i="2"/>
  <c r="J385" i="2"/>
  <c r="J386" i="2"/>
  <c r="J387" i="2"/>
  <c r="J388" i="2"/>
  <c r="J391" i="2"/>
  <c r="J392" i="2"/>
  <c r="J393" i="2"/>
  <c r="J394" i="2"/>
  <c r="J395" i="2"/>
  <c r="J396" i="2"/>
  <c r="J397" i="2"/>
  <c r="J399" i="2"/>
  <c r="J400" i="2"/>
  <c r="J401" i="2"/>
  <c r="J402" i="2"/>
  <c r="J403" i="2"/>
  <c r="J404" i="2"/>
  <c r="J405" i="2"/>
  <c r="J407" i="2"/>
  <c r="J408" i="2"/>
  <c r="J409" i="2"/>
  <c r="J410" i="2"/>
  <c r="J411" i="2"/>
  <c r="J412" i="2"/>
  <c r="J413" i="2"/>
  <c r="J414" i="2"/>
  <c r="J415" i="2"/>
  <c r="J417" i="2"/>
  <c r="J423" i="2"/>
  <c r="J424" i="2"/>
  <c r="J426" i="2"/>
  <c r="J427" i="2"/>
  <c r="J428" i="2"/>
  <c r="J429" i="2"/>
  <c r="J430" i="2"/>
  <c r="J431" i="2"/>
  <c r="J432" i="2"/>
  <c r="J434" i="2"/>
  <c r="J435" i="2"/>
  <c r="J437" i="2"/>
  <c r="J438" i="2"/>
  <c r="J439" i="2"/>
  <c r="J440" i="2"/>
  <c r="J444" i="2"/>
  <c r="J451" i="2"/>
  <c r="J452" i="2"/>
  <c r="J453" i="2"/>
  <c r="J454" i="2"/>
  <c r="J455" i="2"/>
  <c r="J456" i="2"/>
  <c r="J459" i="2"/>
  <c r="J460" i="2"/>
  <c r="J463" i="2"/>
  <c r="J467" i="2"/>
  <c r="J468" i="2"/>
  <c r="J469" i="2"/>
  <c r="J470" i="2"/>
  <c r="J471" i="2"/>
  <c r="J472" i="2"/>
  <c r="J473" i="2"/>
  <c r="J474" i="2"/>
  <c r="J475" i="2"/>
  <c r="J476" i="2"/>
  <c r="J484" i="2"/>
  <c r="J485" i="2"/>
  <c r="J486" i="2"/>
  <c r="J487" i="2"/>
  <c r="J488" i="2"/>
  <c r="J489" i="2"/>
  <c r="J490" i="2"/>
  <c r="J491" i="2"/>
  <c r="J492" i="2"/>
  <c r="J493" i="2"/>
  <c r="J494" i="2"/>
  <c r="J495" i="2"/>
  <c r="J497" i="2"/>
  <c r="J501" i="2"/>
  <c r="J502" i="2"/>
  <c r="J503" i="2"/>
  <c r="J504" i="2"/>
  <c r="J505" i="2"/>
  <c r="J507" i="2"/>
  <c r="J508" i="2"/>
  <c r="J509" i="2"/>
  <c r="J510" i="2"/>
  <c r="J511" i="2"/>
  <c r="J512" i="2"/>
  <c r="J513" i="2"/>
  <c r="J514" i="2"/>
  <c r="J515" i="2"/>
  <c r="J516" i="2"/>
  <c r="J518" i="2"/>
  <c r="J520" i="2"/>
  <c r="J521" i="2"/>
  <c r="J522" i="2"/>
  <c r="J523" i="2"/>
  <c r="J524" i="2"/>
  <c r="J528" i="2"/>
  <c r="J529" i="2"/>
  <c r="J531" i="2"/>
  <c r="J532" i="2"/>
  <c r="J533" i="2"/>
  <c r="J534" i="2"/>
  <c r="J535" i="2"/>
  <c r="J541" i="2"/>
  <c r="J542" i="2"/>
  <c r="J544" i="2"/>
  <c r="J545" i="2"/>
  <c r="J546" i="2"/>
  <c r="J547" i="2"/>
  <c r="J548" i="2"/>
  <c r="J549" i="2"/>
  <c r="J550" i="2"/>
  <c r="J551" i="2"/>
  <c r="J553" i="2"/>
  <c r="J558" i="2"/>
  <c r="J559" i="2"/>
  <c r="J560" i="2"/>
  <c r="J561" i="2"/>
  <c r="J564" i="2"/>
  <c r="J566" i="2"/>
  <c r="J567" i="2"/>
  <c r="J568" i="2"/>
  <c r="J569" i="2"/>
  <c r="J570" i="2"/>
  <c r="J573" i="2"/>
  <c r="J574" i="2"/>
  <c r="J575" i="2"/>
  <c r="J576" i="2"/>
  <c r="J578" i="2"/>
  <c r="J579" i="2"/>
  <c r="J580" i="2"/>
  <c r="J581" i="2"/>
  <c r="J582" i="2"/>
  <c r="J584" i="2"/>
  <c r="J585" i="2"/>
  <c r="J586" i="2"/>
  <c r="J589" i="2"/>
  <c r="J590" i="2"/>
  <c r="J591" i="2"/>
  <c r="J593" i="2"/>
  <c r="J604" i="2"/>
  <c r="J606" i="2"/>
  <c r="J608" i="2"/>
  <c r="J612" i="2"/>
  <c r="J613" i="2"/>
  <c r="J614" i="2"/>
  <c r="J615" i="2"/>
  <c r="J616" i="2"/>
  <c r="J617" i="2"/>
  <c r="J618" i="2"/>
  <c r="J619" i="2"/>
  <c r="J620" i="2"/>
  <c r="J623" i="2"/>
  <c r="J624" i="2"/>
  <c r="J625" i="2"/>
  <c r="J627" i="2"/>
  <c r="J634" i="2"/>
  <c r="J637" i="2"/>
  <c r="J638" i="2"/>
  <c r="J639" i="2"/>
  <c r="J642" i="2"/>
  <c r="J643" i="2"/>
  <c r="J644" i="2"/>
  <c r="J649" i="2"/>
  <c r="J650" i="2"/>
  <c r="J651" i="2"/>
  <c r="J652" i="2"/>
  <c r="J653" i="2"/>
  <c r="J654" i="2"/>
  <c r="J655" i="2"/>
  <c r="J656" i="2"/>
  <c r="J664" i="2"/>
  <c r="J666" i="2"/>
  <c r="J667" i="2"/>
  <c r="J669" i="2"/>
  <c r="J670" i="2"/>
  <c r="J676" i="2"/>
  <c r="J682" i="2"/>
  <c r="J683" i="2"/>
  <c r="J684" i="2"/>
  <c r="J685" i="2"/>
  <c r="J686" i="2"/>
  <c r="J687" i="2"/>
  <c r="J688" i="2"/>
  <c r="J689" i="2"/>
  <c r="J690" i="2"/>
  <c r="J691" i="2"/>
  <c r="J693" i="2"/>
  <c r="J700" i="2"/>
  <c r="M5" i="2" l="1"/>
  <c r="M6" i="2"/>
  <c r="M7" i="2"/>
  <c r="M8" i="2"/>
  <c r="M9" i="2"/>
  <c r="M10" i="2"/>
  <c r="M11" i="2"/>
  <c r="M12" i="2"/>
  <c r="M13" i="2"/>
  <c r="M14" i="2"/>
  <c r="M15" i="2"/>
  <c r="M18" i="2"/>
  <c r="M20" i="2"/>
  <c r="M21" i="2"/>
  <c r="M23" i="2"/>
  <c r="M28" i="2"/>
  <c r="M29" i="2"/>
  <c r="M32" i="2"/>
  <c r="M33" i="2"/>
  <c r="M34" i="2"/>
  <c r="M35" i="2"/>
  <c r="M41" i="2"/>
  <c r="M42" i="2"/>
  <c r="M43" i="2"/>
  <c r="M45" i="2"/>
  <c r="M46" i="2"/>
  <c r="M47" i="2"/>
  <c r="M48" i="2"/>
  <c r="M50" i="2"/>
  <c r="M52" i="2"/>
  <c r="M53" i="2"/>
  <c r="M54" i="2"/>
  <c r="M55" i="2"/>
  <c r="M57" i="2"/>
  <c r="M59" i="2"/>
  <c r="M60" i="2"/>
  <c r="M62" i="2"/>
  <c r="M63" i="2"/>
  <c r="M64" i="2"/>
  <c r="M65" i="2"/>
  <c r="M67" i="2"/>
  <c r="M68" i="2"/>
  <c r="M70" i="2"/>
  <c r="M71" i="2"/>
  <c r="M73" i="2"/>
  <c r="M74" i="2"/>
  <c r="M75" i="2"/>
  <c r="M76" i="2"/>
  <c r="M77" i="2"/>
  <c r="M78" i="2"/>
  <c r="M79" i="2"/>
  <c r="M80" i="2"/>
  <c r="M85" i="2"/>
  <c r="M98" i="2"/>
  <c r="M103" i="2"/>
  <c r="M105" i="2"/>
  <c r="M106" i="2"/>
  <c r="M107" i="2"/>
  <c r="M108" i="2"/>
  <c r="M109" i="2"/>
  <c r="M111" i="2"/>
  <c r="M112" i="2"/>
  <c r="M113" i="2"/>
  <c r="M114" i="2"/>
  <c r="M115" i="2"/>
  <c r="M118" i="2"/>
  <c r="M119" i="2"/>
  <c r="M120" i="2"/>
  <c r="M121" i="2"/>
  <c r="M123" i="2"/>
  <c r="M124" i="2"/>
  <c r="M127" i="2"/>
  <c r="M128" i="2"/>
  <c r="M129" i="2"/>
  <c r="M130" i="2"/>
  <c r="M131" i="2"/>
  <c r="M138" i="2"/>
  <c r="M141" i="2"/>
  <c r="M142" i="2"/>
  <c r="M143" i="2"/>
  <c r="M144" i="2"/>
  <c r="M145" i="2"/>
  <c r="M146" i="2"/>
  <c r="M147" i="2"/>
  <c r="M148" i="2"/>
  <c r="M149" i="2"/>
  <c r="M150" i="2"/>
  <c r="M151" i="2"/>
  <c r="M152" i="2"/>
  <c r="M153" i="2"/>
  <c r="M155" i="2"/>
  <c r="M156" i="2"/>
  <c r="M158" i="2"/>
  <c r="M159" i="2"/>
  <c r="M160" i="2"/>
  <c r="M161" i="2"/>
  <c r="M162" i="2"/>
  <c r="M163" i="2"/>
  <c r="M165" i="2"/>
  <c r="M168" i="2"/>
  <c r="M169" i="2"/>
  <c r="M170" i="2"/>
  <c r="M171" i="2"/>
  <c r="M174" i="2"/>
  <c r="M179" i="2"/>
  <c r="M182" i="2"/>
  <c r="M187" i="2"/>
  <c r="M188" i="2"/>
  <c r="M189" i="2"/>
  <c r="M190" i="2"/>
  <c r="M191" i="2"/>
  <c r="M195" i="2"/>
  <c r="M196" i="2"/>
  <c r="M197" i="2"/>
  <c r="M198" i="2"/>
  <c r="M199" i="2"/>
  <c r="M200" i="2"/>
  <c r="M207" i="2"/>
  <c r="M208" i="2"/>
  <c r="M209" i="2"/>
  <c r="M210" i="2"/>
  <c r="M211" i="2"/>
  <c r="M212" i="2"/>
  <c r="M213" i="2"/>
  <c r="M217" i="2"/>
  <c r="M224" i="2"/>
  <c r="M225" i="2"/>
  <c r="M226" i="2"/>
  <c r="M227" i="2"/>
  <c r="M229" i="2"/>
  <c r="M238" i="2"/>
  <c r="M239" i="2"/>
  <c r="M240" i="2"/>
  <c r="M241" i="2"/>
  <c r="M243" i="2"/>
  <c r="M247" i="2"/>
  <c r="M248" i="2"/>
  <c r="M250" i="2"/>
  <c r="M252" i="2"/>
  <c r="M254" i="2"/>
  <c r="M255" i="2"/>
  <c r="M256" i="2"/>
  <c r="M261" i="2"/>
  <c r="M263" i="2"/>
  <c r="M264" i="2"/>
  <c r="M265" i="2"/>
  <c r="M266" i="2"/>
  <c r="M267" i="2"/>
  <c r="M268" i="2"/>
  <c r="M269" i="2"/>
  <c r="M270" i="2"/>
  <c r="M271" i="2"/>
  <c r="M272" i="2"/>
  <c r="M273" i="2"/>
  <c r="M274" i="2"/>
  <c r="M275" i="2"/>
  <c r="M276" i="2"/>
  <c r="M280" i="2"/>
  <c r="M281" i="2"/>
  <c r="M282" i="2"/>
  <c r="M283" i="2"/>
  <c r="M285" i="2"/>
  <c r="M286" i="2"/>
  <c r="M288" i="2"/>
  <c r="M289" i="2"/>
  <c r="M290" i="2"/>
  <c r="M291" i="2"/>
  <c r="M292" i="2"/>
  <c r="M293" i="2"/>
  <c r="M294" i="2"/>
  <c r="M295" i="2"/>
  <c r="M296" i="2"/>
  <c r="M299" i="2"/>
  <c r="M300" i="2"/>
  <c r="M301" i="2"/>
  <c r="M302" i="2"/>
  <c r="M303" i="2"/>
  <c r="M304" i="2"/>
  <c r="M305" i="2"/>
  <c r="M306" i="2"/>
  <c r="M307" i="2"/>
  <c r="M308" i="2"/>
  <c r="M309" i="2"/>
  <c r="M315" i="2"/>
  <c r="M317" i="2"/>
  <c r="M320" i="2"/>
  <c r="M321" i="2"/>
  <c r="M322" i="2"/>
  <c r="M323" i="2"/>
  <c r="M324" i="2"/>
  <c r="M326" i="2"/>
  <c r="M327" i="2"/>
  <c r="M330" i="2"/>
  <c r="M331" i="2"/>
  <c r="M332" i="2"/>
  <c r="M333" i="2"/>
  <c r="M335" i="2"/>
  <c r="M336" i="2"/>
  <c r="M337" i="2"/>
  <c r="M338" i="2"/>
  <c r="M339" i="2"/>
  <c r="M340" i="2"/>
  <c r="M341" i="2"/>
  <c r="M347" i="2"/>
  <c r="M348" i="2"/>
  <c r="M349" i="2"/>
  <c r="M350" i="2"/>
  <c r="M351" i="2"/>
  <c r="M352" i="2"/>
  <c r="M353" i="2"/>
  <c r="M360" i="2"/>
  <c r="M361" i="2"/>
  <c r="M362" i="2"/>
  <c r="M363" i="2"/>
  <c r="M364" i="2"/>
  <c r="M365" i="2"/>
  <c r="M366" i="2"/>
  <c r="M368" i="2"/>
  <c r="M369" i="2"/>
  <c r="M373" i="2"/>
  <c r="M374" i="2"/>
  <c r="M375" i="2"/>
  <c r="M376" i="2"/>
  <c r="M377" i="2"/>
  <c r="M378" i="2"/>
  <c r="M379" i="2"/>
  <c r="M380" i="2"/>
  <c r="M381" i="2"/>
  <c r="M385" i="2"/>
  <c r="M386" i="2"/>
  <c r="M387" i="2"/>
  <c r="M388" i="2"/>
  <c r="M391" i="2"/>
  <c r="M392" i="2"/>
  <c r="M393" i="2"/>
  <c r="M394" i="2"/>
  <c r="M395" i="2"/>
  <c r="M396" i="2"/>
  <c r="M397" i="2"/>
  <c r="M399" i="2"/>
  <c r="M400" i="2"/>
  <c r="M401" i="2"/>
  <c r="M402" i="2"/>
  <c r="M403" i="2"/>
  <c r="M404" i="2"/>
  <c r="M405" i="2"/>
  <c r="M407" i="2"/>
  <c r="M408" i="2"/>
  <c r="M409" i="2"/>
  <c r="M410" i="2"/>
  <c r="M411" i="2"/>
  <c r="M412" i="2"/>
  <c r="M413" i="2"/>
  <c r="M414" i="2"/>
  <c r="M415" i="2"/>
  <c r="M417" i="2"/>
  <c r="M423" i="2"/>
  <c r="M424" i="2"/>
  <c r="M426" i="2"/>
  <c r="M427" i="2"/>
  <c r="M428" i="2"/>
  <c r="M429" i="2"/>
  <c r="M430" i="2"/>
  <c r="M431" i="2"/>
  <c r="M432" i="2"/>
  <c r="M434" i="2"/>
  <c r="M435" i="2"/>
  <c r="M437" i="2"/>
  <c r="M438" i="2"/>
  <c r="M439" i="2"/>
  <c r="M440" i="2"/>
  <c r="M444" i="2"/>
  <c r="M451" i="2"/>
  <c r="M452" i="2"/>
  <c r="M453" i="2"/>
  <c r="M454" i="2"/>
  <c r="M455" i="2"/>
  <c r="M456" i="2"/>
  <c r="M459" i="2"/>
  <c r="M460" i="2"/>
  <c r="M463" i="2"/>
  <c r="M467" i="2"/>
  <c r="M468" i="2"/>
  <c r="M469" i="2"/>
  <c r="M470" i="2"/>
  <c r="M471" i="2"/>
  <c r="M472" i="2"/>
  <c r="M473" i="2"/>
  <c r="M474" i="2"/>
  <c r="M475" i="2"/>
  <c r="M476" i="2"/>
  <c r="M484" i="2"/>
  <c r="M485" i="2"/>
  <c r="M486" i="2"/>
  <c r="M487" i="2"/>
  <c r="M488" i="2"/>
  <c r="M489" i="2"/>
  <c r="M490" i="2"/>
  <c r="M491" i="2"/>
  <c r="M492" i="2"/>
  <c r="M493" i="2"/>
  <c r="M494" i="2"/>
  <c r="M495" i="2"/>
  <c r="M497" i="2"/>
  <c r="M501" i="2"/>
  <c r="M502" i="2"/>
  <c r="M503" i="2"/>
  <c r="M504" i="2"/>
  <c r="M505" i="2"/>
  <c r="M507" i="2"/>
  <c r="M508" i="2"/>
  <c r="M509" i="2"/>
  <c r="M510" i="2"/>
  <c r="M511" i="2"/>
  <c r="M512" i="2"/>
  <c r="M513" i="2"/>
  <c r="M514" i="2"/>
  <c r="M515" i="2"/>
  <c r="M516" i="2"/>
  <c r="M518" i="2"/>
  <c r="M520" i="2"/>
  <c r="M521" i="2"/>
  <c r="M522" i="2"/>
  <c r="M523" i="2"/>
  <c r="M524" i="2"/>
  <c r="M528" i="2"/>
  <c r="M529" i="2"/>
  <c r="M531" i="2"/>
  <c r="M532" i="2"/>
  <c r="M533" i="2"/>
  <c r="M534" i="2"/>
  <c r="M535" i="2"/>
  <c r="M541" i="2"/>
  <c r="M542" i="2"/>
  <c r="M544" i="2"/>
  <c r="M545" i="2"/>
  <c r="M546" i="2"/>
  <c r="M547" i="2"/>
  <c r="M548" i="2"/>
  <c r="M549" i="2"/>
  <c r="M550" i="2"/>
  <c r="M551" i="2"/>
  <c r="M553" i="2"/>
  <c r="M558" i="2"/>
  <c r="M559" i="2"/>
  <c r="M560" i="2"/>
  <c r="M561" i="2"/>
  <c r="M564" i="2"/>
  <c r="M566" i="2"/>
  <c r="M567" i="2"/>
  <c r="M568" i="2"/>
  <c r="M569" i="2"/>
  <c r="M570" i="2"/>
  <c r="M573" i="2"/>
  <c r="M574" i="2"/>
  <c r="M575" i="2"/>
  <c r="M576" i="2"/>
  <c r="M578" i="2"/>
  <c r="M580" i="2"/>
  <c r="M581" i="2"/>
  <c r="M582" i="2"/>
  <c r="M584" i="2"/>
  <c r="M585" i="2"/>
  <c r="M586" i="2"/>
  <c r="M589" i="2"/>
  <c r="M590" i="2"/>
  <c r="M604" i="2"/>
  <c r="M606" i="2"/>
  <c r="M608" i="2"/>
  <c r="M612" i="2"/>
  <c r="M613" i="2"/>
  <c r="M614" i="2"/>
  <c r="M615" i="2"/>
  <c r="M616" i="2"/>
  <c r="M617" i="2"/>
  <c r="M618" i="2"/>
  <c r="M619" i="2"/>
  <c r="M620" i="2"/>
  <c r="M623" i="2"/>
  <c r="M624" i="2"/>
  <c r="M625" i="2"/>
  <c r="M627" i="2"/>
  <c r="M634" i="2"/>
  <c r="M637" i="2"/>
  <c r="M638" i="2"/>
  <c r="M639" i="2"/>
  <c r="M642" i="2"/>
  <c r="M643" i="2"/>
  <c r="M644" i="2"/>
  <c r="M649" i="2"/>
  <c r="M650" i="2"/>
  <c r="M651" i="2"/>
  <c r="M652" i="2"/>
  <c r="M653" i="2"/>
  <c r="M654" i="2"/>
  <c r="M655" i="2"/>
  <c r="M656" i="2"/>
  <c r="M664" i="2"/>
  <c r="M666" i="2"/>
  <c r="M667" i="2"/>
  <c r="M669" i="2"/>
  <c r="M670" i="2"/>
  <c r="M676" i="2"/>
  <c r="M682" i="2"/>
  <c r="M683" i="2"/>
  <c r="M684" i="2"/>
  <c r="M685" i="2"/>
  <c r="M686" i="2"/>
  <c r="M687" i="2"/>
  <c r="M688" i="2"/>
  <c r="M689" i="2"/>
  <c r="M690" i="2"/>
  <c r="M691" i="2"/>
  <c r="M693" i="2"/>
  <c r="M700" i="2"/>
  <c r="M4" i="2"/>
  <c r="J4" i="2"/>
</calcChain>
</file>

<file path=xl/sharedStrings.xml><?xml version="1.0" encoding="utf-8"?>
<sst xmlns="http://schemas.openxmlformats.org/spreadsheetml/2006/main" count="3062" uniqueCount="536">
  <si>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</si>
  <si>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</si>
  <si>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</si>
  <si>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</si>
  <si>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</si>
  <si>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</si>
  <si>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</si>
  <si>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</si>
  <si>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</si>
  <si>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</si>
  <si>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</si>
  <si>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</si>
  <si>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</si>
  <si>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</si>
  <si>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</si>
  <si>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</si>
  <si>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</si>
  <si>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</si>
  <si>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</si>
  <si>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</si>
  <si>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</si>
  <si>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</si>
  <si>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</si>
  <si>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</si>
  <si>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</si>
  <si>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</si>
  <si>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</si>
  <si>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</si>
  <si>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</si>
  <si>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</si>
  <si>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</si>
  <si>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</si>
  <si>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</si>
  <si>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</si>
  <si>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</si>
  <si>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</si>
  <si>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</si>
  <si>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</si>
  <si>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</si>
  <si>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</si>
  <si>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</si>
  <si>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</si>
  <si>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</si>
  <si>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</si>
  <si>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</si>
  <si>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</si>
  <si>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</si>
  <si>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</si>
  <si>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</si>
  <si>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</si>
  <si>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</si>
  <si>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</si>
  <si>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</si>
  <si>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</si>
  <si>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</si>
  <si>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</si>
  <si>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</si>
  <si>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</si>
  <si>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</si>
  <si>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</si>
  <si>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</si>
  <si>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</si>
  <si>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</si>
  <si>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</si>
  <si>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</si>
  <si>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</si>
  <si>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</si>
  <si>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</si>
  <si>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</si>
  <si>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</si>
  <si>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</si>
  <si>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</si>
  <si>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</si>
  <si>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</si>
  <si>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</si>
  <si>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врач-гастроэнтеролог</t>
  </si>
  <si>
    <t>биолог</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</si>
  <si>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</si>
  <si>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</si>
  <si>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</si>
  <si>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</si>
  <si>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</si>
  <si>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</si>
  <si>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</si>
  <si>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</si>
  <si>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</si>
  <si>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</si>
  <si>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</si>
  <si>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</si>
  <si>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</si>
  <si>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</si>
  <si>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</si>
  <si>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"Елецкий психоневрологический диспансер"                                                        г. Елец, ул. Дякина, 1                                                                                Код 8-474-67  тел. 2-47-69                                                                    Главный врач  Пресняков Александр Дмитриевич</t>
  </si>
  <si>
    <t>Государственное учреждение здравоохранения  «Елецкая  районная больница»                                                               п.Газопровод, Елецкий район                                                                   Код 8-474-67     9-05-77, 9-03-90, 9-05-54                                                    Главный врач   Юзбеков Джамал Ахмедович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</si>
  <si>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</si>
  <si>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</si>
  <si>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</si>
  <si>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</si>
  <si>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</si>
  <si>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</si>
  <si>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</si>
  <si>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</si>
  <si>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</si>
  <si>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</si>
  <si>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</si>
  <si>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</si>
  <si>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</si>
  <si>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</si>
  <si>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отделения скорой мед. помощи</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</si>
  <si>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</si>
  <si>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</si>
  <si>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</si>
  <si>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</si>
  <si>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</si>
  <si>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стационар(поликлиника)</t>
  </si>
  <si>
    <t>отделение лучевой диагностики</t>
  </si>
  <si>
    <t>педиатрическое отделение</t>
  </si>
  <si>
    <t>отделение СМП</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</si>
  <si>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</si>
  <si>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</si>
  <si>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</si>
  <si>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</si>
  <si>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</si>
  <si>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</si>
  <si>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медицинская сестра общей врачебной практики</t>
  </si>
  <si>
    <t>д.Кубань</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</si>
  <si>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</si>
  <si>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</si>
  <si>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</si>
  <si>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</si>
  <si>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</si>
  <si>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</si>
  <si>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</si>
  <si>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</si>
  <si>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</si>
  <si>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</si>
  <si>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</si>
  <si>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</si>
  <si>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</si>
  <si>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</si>
  <si>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</si>
  <si>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</si>
  <si>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</si>
  <si>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</si>
  <si>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медицинская сестра процедурной</t>
  </si>
  <si>
    <t>д.Паленка, с.Т.Дубрава</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</si>
  <si>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</si>
  <si>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</si>
  <si>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</si>
  <si>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</si>
  <si>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</si>
  <si>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</si>
  <si>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</si>
  <si>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</si>
  <si>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</si>
  <si>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</si>
  <si>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</si>
  <si>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г.Липецк, ул.Асфальтная, 23б</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</si>
  <si>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</si>
  <si>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</si>
  <si>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</si>
  <si>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</si>
  <si>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</si>
  <si>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</si>
  <si>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</si>
  <si>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</si>
  <si>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</si>
  <si>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</si>
  <si>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</si>
  <si>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</si>
  <si>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</si>
  <si>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</si>
  <si>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</si>
  <si>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 xml:space="preserve">фельдшер </t>
  </si>
  <si>
    <t>амбулатория</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</si>
  <si>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</si>
  <si>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</si>
  <si>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</si>
  <si>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отделение скорой медицинской помощи</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</si>
  <si>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</si>
  <si>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</si>
  <si>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</si>
  <si>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</si>
  <si>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</si>
  <si>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</si>
  <si>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</si>
  <si>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</si>
  <si>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</si>
  <si>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</si>
  <si>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</si>
  <si>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</si>
  <si>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</si>
  <si>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</si>
  <si>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</si>
  <si>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</si>
  <si>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</si>
  <si>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</si>
  <si>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врач-сурдолог-оториноларинголог</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</si>
  <si>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</si>
  <si>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</si>
  <si>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</si>
  <si>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</si>
  <si>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</si>
  <si>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</si>
  <si>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</si>
  <si>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</si>
  <si>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</si>
  <si>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</si>
  <si>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</si>
  <si>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</si>
  <si>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</si>
  <si>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</si>
  <si>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</si>
  <si>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</si>
  <si>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</si>
  <si>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</si>
  <si>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</si>
  <si>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</si>
  <si>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</si>
  <si>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</si>
  <si>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</si>
  <si>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</si>
  <si>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</si>
  <si>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</si>
  <si>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</si>
  <si>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</si>
  <si>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</si>
  <si>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</si>
  <si>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</si>
  <si>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</si>
  <si>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</si>
  <si>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</si>
  <si>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</si>
  <si>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</si>
  <si>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</si>
  <si>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</si>
  <si>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</si>
  <si>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</si>
  <si>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</si>
  <si>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</si>
  <si>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</si>
  <si>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</si>
  <si>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</si>
  <si>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</si>
  <si>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</si>
  <si>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</si>
  <si>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</si>
  <si>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</si>
  <si>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</si>
  <si>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</si>
  <si>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</si>
  <si>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</si>
  <si>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</si>
  <si>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</si>
  <si>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</si>
  <si>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</si>
  <si>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</si>
  <si>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</si>
  <si>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</si>
  <si>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</si>
  <si>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</si>
  <si>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</si>
  <si>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</si>
  <si>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</si>
  <si>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</si>
  <si>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</si>
  <si>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</si>
  <si>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</si>
  <si>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</si>
  <si>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</si>
  <si>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</si>
  <si>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</si>
  <si>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</si>
  <si>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</si>
  <si>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</si>
  <si>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</si>
  <si>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</si>
  <si>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</si>
  <si>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</si>
  <si>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</si>
  <si>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</si>
  <si>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</si>
  <si>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</si>
  <si>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</si>
  <si>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фельдерско-акушерский пункт</t>
  </si>
  <si>
    <t>ООВП с.Талица</t>
  </si>
  <si>
    <t>врач-методист</t>
  </si>
  <si>
    <t>медицинская сестра отделения функциональной диагностики</t>
  </si>
  <si>
    <t xml:space="preserve">операционная медицинская сестра </t>
  </si>
  <si>
    <t xml:space="preserve">медицинская сестра стерилизационной </t>
  </si>
  <si>
    <t>медицинская сестра по физиотерапии</t>
  </si>
  <si>
    <t xml:space="preserve">заместитель главного врача по медицинской части </t>
  </si>
  <si>
    <t>АУП</t>
  </si>
  <si>
    <t>диспансерное отделение</t>
  </si>
  <si>
    <t>отделение лечебно-диагностической помощи и диспансеризации</t>
  </si>
  <si>
    <t>поликлиника(Каликинская участковая больница)</t>
  </si>
  <si>
    <t xml:space="preserve"> поликлиника</t>
  </si>
  <si>
    <t xml:space="preserve">стационар </t>
  </si>
  <si>
    <t xml:space="preserve">отделение ОВП </t>
  </si>
  <si>
    <t>отделение ЛФК и массажа</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</si>
  <si>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</si>
  <si>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</si>
  <si>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</si>
  <si>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</si>
  <si>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</si>
  <si>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</si>
  <si>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Падворский фельдшерско-акушерский пункт</t>
  </si>
  <si>
    <t>заведующий фельдшерско-акушерским пунктом</t>
  </si>
  <si>
    <t>аптека</t>
  </si>
  <si>
    <t xml:space="preserve">Фельдшер </t>
  </si>
  <si>
    <t>врач-онколог-0,25 ст.</t>
  </si>
  <si>
    <t>медицинская сестра или фельдшер  по приему вызовов</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</si>
  <si>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</si>
  <si>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</si>
  <si>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</si>
  <si>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организационно-методический отдел</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</si>
  <si>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</si>
  <si>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</si>
  <si>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</si>
  <si>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</si>
  <si>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</si>
  <si>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</si>
  <si>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</si>
  <si>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</si>
  <si>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</si>
  <si>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</si>
  <si>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</si>
  <si>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</si>
  <si>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</si>
  <si>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</si>
  <si>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</si>
  <si>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</si>
  <si>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</si>
  <si>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</si>
  <si>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</si>
  <si>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</si>
  <si>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</si>
  <si>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</si>
  <si>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</si>
  <si>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</si>
  <si>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</si>
  <si>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</si>
  <si>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</si>
  <si>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</si>
  <si>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</si>
  <si>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</si>
  <si>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</si>
  <si>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</si>
  <si>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</si>
  <si>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</si>
  <si>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</si>
  <si>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</si>
  <si>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</si>
  <si>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</si>
  <si>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</si>
  <si>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</si>
  <si>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</si>
  <si>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</si>
  <si>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</si>
  <si>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</si>
  <si>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</si>
  <si>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</si>
  <si>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</si>
  <si>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</si>
  <si>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</si>
  <si>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</si>
  <si>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</si>
  <si>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</si>
  <si>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</si>
  <si>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</si>
  <si>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</si>
  <si>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</si>
  <si>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</si>
  <si>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</si>
  <si>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</si>
  <si>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</si>
  <si>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</si>
  <si>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</si>
  <si>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</si>
  <si>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</si>
  <si>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</si>
  <si>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</si>
  <si>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</si>
  <si>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</si>
  <si>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</si>
  <si>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</si>
  <si>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</si>
  <si>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</si>
  <si>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</si>
  <si>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</si>
  <si>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</si>
  <si>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</si>
  <si>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</si>
  <si>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</si>
  <si>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</si>
  <si>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</si>
  <si>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</si>
  <si>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</si>
  <si>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</si>
  <si>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</si>
  <si>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</si>
  <si>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</si>
  <si>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</si>
  <si>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</si>
  <si>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</si>
  <si>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</si>
  <si>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</si>
  <si>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</si>
  <si>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</si>
  <si>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</si>
  <si>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</si>
  <si>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</si>
  <si>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</si>
  <si>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</si>
  <si>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</si>
  <si>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</si>
  <si>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</si>
  <si>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</si>
  <si>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</si>
  <si>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</si>
  <si>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</si>
  <si>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37.00</t>
  </si>
  <si>
    <t>центр амбулаторно-онкологической помощи</t>
  </si>
  <si>
    <t>судебно-гистологическое отделение</t>
  </si>
  <si>
    <t>операционный блок</t>
  </si>
  <si>
    <t>отделение  ОВП (семейной медицины)с.Талица, с.Воронец</t>
  </si>
  <si>
    <t>фельдшер СМП</t>
  </si>
  <si>
    <t>67500-80000</t>
  </si>
  <si>
    <t>52970-64000</t>
  </si>
  <si>
    <t>1 (на 0,5 ст.)</t>
  </si>
  <si>
    <t>32800-38000</t>
  </si>
  <si>
    <t>26600-30000</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</si>
  <si>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</si>
  <si>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ГУЗ "Липецкая областная станция переливания крови                               г.Липецк, ул.Космонавтов, д,11а  (4742) 34-80-80, 36-62-81                                         Главный врач Мурузов Игорь Васильевич</t>
  </si>
  <si>
    <t>от 30,00</t>
  </si>
  <si>
    <t>от 34672 до 46230</t>
  </si>
  <si>
    <t>от49890 до 66520</t>
  </si>
  <si>
    <t>от 32000 до 46230</t>
  </si>
  <si>
    <t>от 46230</t>
  </si>
  <si>
    <t>от 45,00 до 66,52</t>
  </si>
  <si>
    <t>от 34,00 до 46,23</t>
  </si>
  <si>
    <t>от 46,23</t>
  </si>
  <si>
    <t>от 54,66 до 63,77</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</si>
  <si>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</si>
  <si>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</si>
  <si>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</si>
  <si>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</si>
  <si>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</si>
  <si>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</si>
  <si>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</si>
  <si>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</si>
  <si>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</si>
  <si>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медицинская сестра по массажу</t>
  </si>
  <si>
    <t xml:space="preserve">врач-хирург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</si>
  <si>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</si>
  <si>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заведующий КДЛ-врач клинической лабораторной диагностики</t>
  </si>
  <si>
    <t xml:space="preserve">заведующий ФАП </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</si>
  <si>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</si>
  <si>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</si>
  <si>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</si>
  <si>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 xml:space="preserve">заместитель главного врача по поликлинике </t>
  </si>
  <si>
    <t>административно-управленческий персонал</t>
  </si>
  <si>
    <t>ЦРА №22 Хлевенского района</t>
  </si>
  <si>
    <t>итого со средним фармацевтическим образованием:</t>
  </si>
  <si>
    <t>25.00</t>
  </si>
  <si>
    <t>инструктор методист по лечебной физкультуре</t>
  </si>
  <si>
    <t>врач физической и реабилитационной медицины</t>
  </si>
  <si>
    <t>врач - лабораторный генетик</t>
  </si>
  <si>
    <t>ЦРА № 15 Задонский район</t>
  </si>
  <si>
    <t>ЦРА № 34 Тербунский район</t>
  </si>
  <si>
    <t>Государственное учреждение здравоохранения  «Липецкая областная психиатрическая больница»                                                                                                       И.о.главного врача Барзаков Валерий Викторович                              код 84742 тел.78-95-64, 78-94-30</t>
  </si>
  <si>
    <t>Государственное учреждение здравоохранения  «Краснинская  районная больница»                                                                            с.Красное, ул.9 Мая, д.1                                                                                Код 8-474-69      2-03-26, 2-07-85                                                            Главный врач   Деревянкина Екатерина Александровна</t>
  </si>
  <si>
    <t>врач-радиотерапевт</t>
  </si>
  <si>
    <t>отделение профилактики</t>
  </si>
  <si>
    <t>Государственное учреждение здравоохранения «Липецкий областной центр инфекционных болезней»                                                     Код 8-474-2 тел. 34-20-80, 35-54-42 , 34-12-19                                             Главный врач Сиротинкина Лилия Викторовна</t>
  </si>
  <si>
    <t>врач-оториноларинголог (0,5 ст.)</t>
  </si>
  <si>
    <t>врач-диетолог (0,5 ст.)</t>
  </si>
  <si>
    <t xml:space="preserve"> медицинская сестра по массажу</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</si>
  <si>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</si>
  <si>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</si>
  <si>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Березнеговатский ФАП, Хворостянский ФАП</t>
  </si>
  <si>
    <t xml:space="preserve">врач-психиатр </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</si>
  <si>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</si>
  <si>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</si>
  <si>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</si>
  <si>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</si>
  <si>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 xml:space="preserve"> д.Бруслановка, с.Грязное</t>
  </si>
  <si>
    <t>с.Хмелинец</t>
  </si>
  <si>
    <t>врач-фтизиатр участковый (г.Елец)</t>
  </si>
  <si>
    <t>поликлиника (стационар)</t>
  </si>
  <si>
    <t>возможно предоставление места в общежитии</t>
  </si>
  <si>
    <t xml:space="preserve"> Плеханово</t>
  </si>
  <si>
    <t>врач-невролог (д.Ольговка)</t>
  </si>
  <si>
    <t>Стрелецкий ФАП</t>
  </si>
  <si>
    <t xml:space="preserve"> 1(на 0,5)</t>
  </si>
  <si>
    <t>Государственное учреждение здравоохранения  «Липецкая  районная больница»                                                                        с.Боринское, ул.Больничная, д.7                                                        Код 8-4742 40-05-69, 40-01-92, 41-97-50                                                              И.о.главного  врача Кан Павел Евгеньевич</t>
  </si>
  <si>
    <t xml:space="preserve">медицинская сестра по физиотерапии </t>
  </si>
  <si>
    <t xml:space="preserve">Половневский ФАП, Дегтевский </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</si>
  <si>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доб.204 И.о.главного  врача Савина Ольга Владимировна </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</si>
  <si>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</si>
  <si>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</si>
  <si>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</si>
  <si>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</si>
  <si>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</si>
  <si>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</si>
  <si>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врач-сексолог</t>
  </si>
  <si>
    <t>врач-психиатр детский</t>
  </si>
  <si>
    <t>медицинская сестра прививочного кабинета</t>
  </si>
  <si>
    <t>ведущий юрисконсульт</t>
  </si>
  <si>
    <t>инженер по ремонту</t>
  </si>
  <si>
    <t>Государственное учреждение здравоохранения  «Липецкая городская больница №3   «Свободный сокол»                                         г. Липецк, ул. Ушинского, 10                                                        Главный врач     Великоредский Михаил Николаевич                            код 4742 48-02-40, 48-02-50,48-02-45</t>
  </si>
  <si>
    <t>специалист по охране труда</t>
  </si>
  <si>
    <t>общебольничный немедицинский персонал</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</si>
  <si>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</si>
  <si>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</si>
  <si>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«Лев-Толстовская  районная больница»                                                             п.г.т..Лев-Толстой, ул.Железнодорожная, 33                                           Код 8-474-64 2-11-30, 2-60-10                                                                       Главный врач  Рубцов Александр Игоревиич</t>
  </si>
  <si>
    <t>Государственное учреждение здравоохранения  «Становлянская  районная больница»                                                                                  Код 8-474-76   2-26-55, 2-26-22                                                                 Главный врач  Маркина Елена Игоревна</t>
  </si>
  <si>
    <t>заведующий поликлиникой</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</si>
  <si>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</si>
  <si>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</si>
  <si>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</si>
  <si>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</si>
  <si>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</si>
  <si>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 xml:space="preserve">Го+B4:I20сударственное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</si>
  <si>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Государственное учреждение здравоохранения  «Липецкая городская поликлиника № 2»  г. Липецк, ул.П.Смородина,                                                             13 Код 8-474-2  тел.  44-75-70;  44-75-65                                          Главный врач Фатеева Оксана Валерьевна</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</si>
  <si>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01.01.2024</t>
  </si>
  <si>
    <t>ООВП с.Голиково</t>
  </si>
  <si>
    <t>специалисты</t>
  </si>
  <si>
    <t>врач-статистик</t>
  </si>
  <si>
    <t>поликлиника (терапевтическое отделение)</t>
  </si>
  <si>
    <t>поликлиника (отделение  ортопедической стоматологии)</t>
  </si>
  <si>
    <t>литейщик</t>
  </si>
  <si>
    <t>стационар, поликлиника</t>
  </si>
  <si>
    <t>медицинская сестра кабинета врача детского хирурга</t>
  </si>
  <si>
    <t>медицинская сестра отделения неотложной медицинской помощи</t>
  </si>
  <si>
    <t>заведующий отделением медицинской профилактики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</si>
</sst>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sz val="11"/>
      <color rgb="FF000000"/>
      <name val="Times New Roman"/>
      <family val="1"/>
      <charset val="204"/>
    </font>
    <font>
      <b/>
      <sz val="11"/>
      <color rgb="FF00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47">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4" fontId="12" fillId="2" borderId="1" xfId="0" applyNumberFormat="1" applyFont="1" applyFill="1" applyBorder="1" applyAlignment="1">
      <alignment horizontal="center"/>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2" borderId="0" xfId="0" applyFont="1" applyFill="1" applyAlignment="1">
      <alignment horizontal="center" vertical="center"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4" fontId="11" fillId="2" borderId="1" xfId="0" applyNumberFormat="1" applyFont="1" applyFill="1" applyBorder="1" applyAlignment="1">
      <alignment horizontal="center"/>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15" fillId="2" borderId="1" xfId="0" applyFont="1" applyFill="1" applyBorder="1" applyAlignment="1">
      <alignment horizontal="center" vertical="top" wrapText="1"/>
    </xf>
    <xf numFmtId="0" fontId="1" fillId="2" borderId="5" xfId="0" applyFont="1" applyFill="1" applyBorder="1" applyAlignment="1">
      <alignment horizontal="left" vertical="top" wrapText="1"/>
    </xf>
    <xf numFmtId="0" fontId="0" fillId="2" borderId="6" xfId="0" applyFill="1" applyBorder="1" applyAlignment="1">
      <alignment horizontal="left" vertical="top" wrapText="1"/>
    </xf>
    <xf numFmtId="0" fontId="0" fillId="2" borderId="6" xfId="0" applyFill="1" applyBorder="1" applyAlignment="1">
      <alignment wrapText="1"/>
    </xf>
    <xf numFmtId="0" fontId="1" fillId="0" borderId="2" xfId="0" applyFont="1" applyFill="1" applyBorder="1" applyAlignment="1">
      <alignment horizontal="left" vertical="top" wrapText="1"/>
    </xf>
    <xf numFmtId="0" fontId="0" fillId="0" borderId="4" xfId="0" applyBorder="1" applyAlignment="1">
      <alignment horizontal="left" vertical="top" wrapText="1"/>
    </xf>
    <xf numFmtId="0" fontId="1" fillId="0"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2" fillId="0" borderId="0" xfId="0" applyFont="1" applyFill="1" applyAlignment="1">
      <alignment horizontal="center" vertical="center" wrapText="1"/>
    </xf>
    <xf numFmtId="0" fontId="3"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2" fontId="12" fillId="2" borderId="1" xfId="0" applyNumberFormat="1" applyFont="1" applyFill="1" applyBorder="1" applyAlignment="1">
      <alignment horizontal="center" vertical="center" wrapText="1"/>
    </xf>
    <xf numFmtId="0" fontId="1" fillId="2" borderId="3" xfId="0" applyFont="1" applyFill="1" applyBorder="1" applyAlignment="1">
      <alignment horizontal="left" vertical="top" wrapText="1"/>
    </xf>
    <xf numFmtId="1" fontId="1" fillId="2" borderId="1" xfId="0" applyNumberFormat="1" applyFont="1" applyFill="1" applyBorder="1" applyAlignment="1">
      <alignment horizontal="left" vertical="top" wrapText="1"/>
    </xf>
    <xf numFmtId="1" fontId="2" fillId="2" borderId="1" xfId="0" applyNumberFormat="1" applyFont="1" applyFill="1" applyBorder="1" applyAlignment="1">
      <alignment horizontal="center" vertical="top" wrapText="1"/>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16" fillId="2" borderId="1" xfId="0" applyFont="1" applyFill="1" applyBorder="1" applyAlignment="1">
      <alignment horizontal="left" vertical="top" wrapText="1"/>
    </xf>
    <xf numFmtId="0" fontId="17" fillId="2" borderId="1" xfId="0" applyFont="1" applyFill="1" applyBorder="1" applyAlignment="1">
      <alignment horizontal="center" vertical="top"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0000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72;&#1082;&#1072;&#1085;&#1089;&#1080;&#1080;%20&#1085;&#1072;%2001.01.2024%20&#1076;&#1083;&#1103;%20&#1054;&#105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42;&#1072;&#1082;&#1072;&#1085;&#1089;&#1080;&#1080;%20&#1085;&#1072;%2001.12.2023%20&#1076;&#1083;&#1103;%20&#1054;&#1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main"/>
    </sheetNames>
    <sheetDataSet>
      <sheetData sheetId="0">
        <row r="216">
          <cell r="E216" t="str">
            <v>электромонтер ро ремонту и обслуживанию электрооборудования</v>
          </cell>
          <cell r="F216" t="str">
            <v>прочий персонал</v>
          </cell>
          <cell r="G216">
            <v>1</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main"/>
    </sheetNames>
    <sheetDataSet>
      <sheetData sheetId="0">
        <row r="422">
          <cell r="I422" t="str">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ell>
        </row>
        <row r="423">
          <cell r="I423" t="str">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ell>
        </row>
        <row r="424">
          <cell r="I424" t="str">
            <v>ежемесячная денежная компенсация за наем (поднаем) жилых помещений, ежемесячная денежная компенсация по оплате ЖКХ</v>
          </cell>
        </row>
        <row r="425">
          <cell r="I425" t="str">
            <v>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7"/>
  <sheetViews>
    <sheetView tabSelected="1" topLeftCell="A694" zoomScale="90" zoomScaleNormal="90" workbookViewId="0">
      <selection activeCell="I683" sqref="I683"/>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33" t="s">
        <v>278</v>
      </c>
      <c r="B1" s="133"/>
      <c r="C1" s="133"/>
      <c r="D1" s="133"/>
      <c r="E1" s="133"/>
      <c r="F1" s="133"/>
      <c r="G1" s="133"/>
      <c r="H1" s="133"/>
      <c r="I1" s="133"/>
    </row>
    <row r="2" spans="1:13" ht="60.75" customHeight="1" x14ac:dyDescent="0.25">
      <c r="A2" s="133" t="s">
        <v>525</v>
      </c>
      <c r="B2" s="133"/>
      <c r="C2" s="133"/>
      <c r="D2" s="133"/>
      <c r="E2" s="133"/>
      <c r="F2" s="133"/>
      <c r="G2" s="133"/>
      <c r="H2" s="133"/>
      <c r="I2" s="133"/>
    </row>
    <row r="3" spans="1:13" ht="222.75" customHeight="1" x14ac:dyDescent="0.25">
      <c r="A3" s="1" t="s">
        <v>1</v>
      </c>
      <c r="B3" s="1" t="s">
        <v>69</v>
      </c>
      <c r="C3" s="1" t="s">
        <v>280</v>
      </c>
      <c r="D3" s="1" t="s">
        <v>219</v>
      </c>
      <c r="E3" s="1" t="s">
        <v>100</v>
      </c>
      <c r="F3" s="1" t="s">
        <v>83</v>
      </c>
      <c r="G3" s="1" t="s">
        <v>70</v>
      </c>
      <c r="H3" s="1" t="s">
        <v>419</v>
      </c>
      <c r="I3" s="1" t="s">
        <v>84</v>
      </c>
      <c r="J3" s="1" t="s">
        <v>279</v>
      </c>
      <c r="M3" s="1" t="s">
        <v>283</v>
      </c>
    </row>
    <row r="4" spans="1:13" s="4" customFormat="1" ht="22.5" customHeight="1" x14ac:dyDescent="0.2">
      <c r="A4" s="131" t="s">
        <v>85</v>
      </c>
      <c r="B4" s="127" t="s">
        <v>523</v>
      </c>
      <c r="C4" s="115">
        <v>1</v>
      </c>
      <c r="D4" s="115" t="s">
        <v>220</v>
      </c>
      <c r="E4" s="115" t="s">
        <v>19</v>
      </c>
      <c r="F4" s="115" t="s">
        <v>101</v>
      </c>
      <c r="G4" s="115">
        <v>2</v>
      </c>
      <c r="H4" s="100">
        <v>50</v>
      </c>
      <c r="I4" s="115" t="s">
        <v>198</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281</v>
      </c>
      <c r="L4" s="45" t="s">
        <v>282</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31"/>
      <c r="B5" s="127"/>
      <c r="C5" s="115">
        <v>2</v>
      </c>
      <c r="D5" s="115" t="s">
        <v>220</v>
      </c>
      <c r="E5" s="115" t="s">
        <v>36</v>
      </c>
      <c r="F5" s="115" t="s">
        <v>101</v>
      </c>
      <c r="G5" s="115">
        <v>3</v>
      </c>
      <c r="H5" s="100">
        <v>66</v>
      </c>
      <c r="I5" s="115" t="s">
        <v>198</v>
      </c>
      <c r="J5" s="43" t="str">
        <f t="shared" ref="J5:J71"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281</v>
      </c>
      <c r="L5" s="45" t="s">
        <v>282</v>
      </c>
      <c r="M5" s="43" t="str">
        <f t="shared" ref="M5:M73"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31"/>
      <c r="B6" s="127"/>
      <c r="C6" s="115">
        <v>3</v>
      </c>
      <c r="D6" s="115" t="s">
        <v>220</v>
      </c>
      <c r="E6" s="115" t="s">
        <v>8</v>
      </c>
      <c r="F6" s="115" t="s">
        <v>102</v>
      </c>
      <c r="G6" s="115">
        <v>1</v>
      </c>
      <c r="H6" s="100">
        <v>66</v>
      </c>
      <c r="I6" s="115"/>
      <c r="J6" s="43" t="str">
        <f t="shared" si="0"/>
        <v>INSERT INTO `medical_vacancies` (`id`, `keyOrganization`, `job`, `division`, `bet`, `measures`) VALUES (NULL, 'lipetsk-crb', 'врач-невролог', 'стационар', '1', '');</v>
      </c>
      <c r="K6" s="44" t="s">
        <v>281</v>
      </c>
      <c r="L6" s="45" t="s">
        <v>282</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131"/>
      <c r="B7" s="127"/>
      <c r="C7" s="115">
        <v>5</v>
      </c>
      <c r="D7" s="115" t="s">
        <v>220</v>
      </c>
      <c r="E7" s="115" t="s">
        <v>43</v>
      </c>
      <c r="F7" s="115" t="s">
        <v>148</v>
      </c>
      <c r="G7" s="115">
        <v>1</v>
      </c>
      <c r="H7" s="100">
        <v>50</v>
      </c>
      <c r="I7" s="115"/>
      <c r="J7" s="43" t="str">
        <f t="shared" si="0"/>
        <v>INSERT INTO `medical_vacancies` (`id`, `keyOrganization`, `job`, `division`, `bet`, `measures`) VALUES (NULL, 'lipetsk-crb', 'врач клинической лабораторной диагностики', 'клинико-диагностическая лаборатория', '1', '');</v>
      </c>
      <c r="K7" s="44" t="s">
        <v>281</v>
      </c>
      <c r="L7" s="45" t="s">
        <v>282</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31.5" customHeight="1" x14ac:dyDescent="0.2">
      <c r="A8" s="131"/>
      <c r="B8" s="127"/>
      <c r="C8" s="115">
        <v>7</v>
      </c>
      <c r="D8" s="115" t="s">
        <v>220</v>
      </c>
      <c r="E8" s="115" t="s">
        <v>23</v>
      </c>
      <c r="F8" s="115" t="s">
        <v>102</v>
      </c>
      <c r="G8" s="115">
        <v>3</v>
      </c>
      <c r="H8" s="100">
        <v>48</v>
      </c>
      <c r="I8" s="115"/>
      <c r="J8" s="43" t="str">
        <f t="shared" si="0"/>
        <v>INSERT INTO `medical_vacancies` (`id`, `keyOrganization`, `job`, `division`, `bet`, `measures`) VALUES (NULL, 'lipetsk-crb', 'врач-кардиолог', 'стационар', '3', '');</v>
      </c>
      <c r="K8" s="44" t="s">
        <v>281</v>
      </c>
      <c r="L8" s="45" t="s">
        <v>282</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31"/>
      <c r="B9" s="127"/>
      <c r="C9" s="115">
        <v>9</v>
      </c>
      <c r="D9" s="115" t="s">
        <v>220</v>
      </c>
      <c r="E9" s="115" t="s">
        <v>30</v>
      </c>
      <c r="F9" s="115" t="s">
        <v>102</v>
      </c>
      <c r="G9" s="115">
        <v>2</v>
      </c>
      <c r="H9" s="100">
        <v>48</v>
      </c>
      <c r="I9" s="115"/>
      <c r="J9" s="43" t="str">
        <f t="shared" si="0"/>
        <v>INSERT INTO `medical_vacancies` (`id`, `keyOrganization`, `job`, `division`, `bet`, `measures`) VALUES (NULL, 'lipetsk-crb', 'врач-хирург', 'стационар', '2', '');</v>
      </c>
      <c r="K9" s="44" t="s">
        <v>281</v>
      </c>
      <c r="L9" s="45" t="s">
        <v>282</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131"/>
      <c r="B10" s="127"/>
      <c r="C10" s="115">
        <v>10</v>
      </c>
      <c r="D10" s="115" t="s">
        <v>220</v>
      </c>
      <c r="E10" s="115" t="s">
        <v>22</v>
      </c>
      <c r="F10" s="115" t="s">
        <v>102</v>
      </c>
      <c r="G10" s="115">
        <v>1</v>
      </c>
      <c r="H10" s="100">
        <v>50</v>
      </c>
      <c r="I10" s="115" t="s">
        <v>198</v>
      </c>
      <c r="J10" s="43" t="e">
        <f>CONCATENATE("INSERT INTO `medical_vacancies` (`id`, `keyOrganization`, `job`, `division`, `bet`, `measures`) VALUES (NULL, ","'",D10,"', '",E10,"', ","'",F10,"', ","'",G10,"', ","'",#REF!,"');")</f>
        <v>#REF!</v>
      </c>
      <c r="K10" s="44" t="s">
        <v>281</v>
      </c>
      <c r="L10" s="45" t="s">
        <v>282</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31"/>
      <c r="B11" s="127"/>
      <c r="C11" s="115">
        <v>11</v>
      </c>
      <c r="D11" s="115" t="s">
        <v>220</v>
      </c>
      <c r="E11" s="115" t="s">
        <v>76</v>
      </c>
      <c r="F11" s="115" t="s">
        <v>156</v>
      </c>
      <c r="G11" s="115">
        <v>1</v>
      </c>
      <c r="H11" s="100">
        <v>57</v>
      </c>
      <c r="I11" s="115"/>
      <c r="J11" s="43" t="str">
        <f t="shared" si="0"/>
        <v>INSERT INTO `medical_vacancies` (`id`, `keyOrganization`, `job`, `division`, `bet`, `measures`) VALUES (NULL, 'lipetsk-crb', 'биолог', 'клиническая лабораторная диагностика', '1', '');</v>
      </c>
      <c r="K11" s="44" t="s">
        <v>281</v>
      </c>
      <c r="L11" s="45" t="s">
        <v>282</v>
      </c>
      <c r="M11"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3" s="4" customFormat="1" ht="19.5" customHeight="1" x14ac:dyDescent="0.2">
      <c r="A12" s="131"/>
      <c r="B12" s="127"/>
      <c r="C12" s="115">
        <v>12</v>
      </c>
      <c r="D12" s="115" t="s">
        <v>220</v>
      </c>
      <c r="E12" s="115" t="s">
        <v>6</v>
      </c>
      <c r="F12" s="115" t="s">
        <v>102</v>
      </c>
      <c r="G12" s="115">
        <v>1</v>
      </c>
      <c r="H12" s="100">
        <v>51</v>
      </c>
      <c r="I12" s="104"/>
      <c r="J12" s="43" t="e">
        <f>CONCATENATE("INSERT INTO `medical_vacancies` (`id`, `keyOrganization`, `job`, `division`, `bet`, `measures`) VALUES (NULL, ","'",D12,"', '",E12,"', ","'",F12,"', ","'",G12,"', ","'",#REF!,"');")</f>
        <v>#REF!</v>
      </c>
      <c r="K12" s="44" t="s">
        <v>281</v>
      </c>
      <c r="L12" s="45" t="s">
        <v>282</v>
      </c>
      <c r="M12"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3" s="4" customFormat="1" ht="19.5" customHeight="1" x14ac:dyDescent="0.2">
      <c r="A13" s="131"/>
      <c r="B13" s="127"/>
      <c r="C13" s="115">
        <v>13</v>
      </c>
      <c r="D13" s="115" t="s">
        <v>220</v>
      </c>
      <c r="E13" s="115" t="s">
        <v>103</v>
      </c>
      <c r="F13" s="115" t="s">
        <v>102</v>
      </c>
      <c r="G13" s="115">
        <v>1</v>
      </c>
      <c r="H13" s="100">
        <v>61</v>
      </c>
      <c r="I13" s="104"/>
      <c r="J13" s="43" t="str">
        <f>CONCATENATE("INSERT INTO `medical_vacancies` (`id`, `keyOrganization`, `job`, `division`, `bet`, `measures`) VALUES (NULL, ","'",D13,"', '",E13,"', ","'",F13,"', ","'",G13,"', ","'",I10,"');")</f>
        <v>INSERT INTO `medical_vacancies` (`id`, `keyOrganization`, `job`, `division`, `bet`, `measures`) VALUES (NULL, 'lipetsk-crb', 'врач ультразвуковой диагностики',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 s="44" t="s">
        <v>281</v>
      </c>
      <c r="L13" s="45" t="s">
        <v>282</v>
      </c>
      <c r="M13"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3" s="4" customFormat="1" ht="19.5" customHeight="1" x14ac:dyDescent="0.2">
      <c r="A14" s="131"/>
      <c r="B14" s="127"/>
      <c r="C14" s="115">
        <v>15</v>
      </c>
      <c r="D14" s="115" t="s">
        <v>220</v>
      </c>
      <c r="E14" s="115" t="s">
        <v>39</v>
      </c>
      <c r="F14" s="115" t="s">
        <v>102</v>
      </c>
      <c r="G14" s="115">
        <v>2</v>
      </c>
      <c r="H14" s="100">
        <v>50</v>
      </c>
      <c r="I14" s="115"/>
      <c r="J14" s="43" t="e">
        <f>CONCATENATE("INSERT INTO `medical_vacancies` (`id`, `keyOrganization`, `job`, `division`, `bet`, `measures`) VALUES (NULL, ","'",D14,"', '",#REF!,"', ","'",#REF!,"', ","'",#REF!,"', ","'",I14,"');")</f>
        <v>#REF!</v>
      </c>
      <c r="K14" s="44" t="s">
        <v>281</v>
      </c>
      <c r="L14" s="45" t="s">
        <v>282</v>
      </c>
      <c r="M14"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3" s="4" customFormat="1" ht="19.5" customHeight="1" x14ac:dyDescent="0.2">
      <c r="A15" s="131"/>
      <c r="B15" s="127"/>
      <c r="C15" s="115">
        <v>16</v>
      </c>
      <c r="D15" s="115" t="s">
        <v>220</v>
      </c>
      <c r="E15" s="115" t="s">
        <v>188</v>
      </c>
      <c r="F15" s="115" t="s">
        <v>102</v>
      </c>
      <c r="G15" s="115">
        <v>2</v>
      </c>
      <c r="H15" s="100">
        <v>50</v>
      </c>
      <c r="I15" s="115"/>
      <c r="J15" s="43" t="str">
        <f>CONCATENATE("INSERT INTO `medical_vacancies` (`id`, `keyOrganization`, `job`, `division`, `bet`, `measures`) VALUES (NULL, ","'",D15,"', '",E14,"', ","'",F14,"', ","'",G14,"', ","'",I15,"');")</f>
        <v>INSERT INTO `medical_vacancies` (`id`, `keyOrganization`, `job`, `division`, `bet`, `measures`) VALUES (NULL, 'lipetsk-crb', 'медицинская сестра ', 'стационар', '2', '');</v>
      </c>
      <c r="K15" s="44" t="s">
        <v>281</v>
      </c>
      <c r="L15" s="45" t="s">
        <v>282</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31"/>
      <c r="B16" s="127"/>
      <c r="C16" s="115">
        <v>17</v>
      </c>
      <c r="D16" s="115" t="s">
        <v>220</v>
      </c>
      <c r="E16" s="115" t="s">
        <v>288</v>
      </c>
      <c r="F16" s="115" t="s">
        <v>129</v>
      </c>
      <c r="G16" s="115">
        <v>2</v>
      </c>
      <c r="H16" s="100">
        <v>50</v>
      </c>
      <c r="I16" s="115"/>
      <c r="J16" s="43" t="str">
        <f>CONCATENATE("INSERT INTO `medical_vacancies` (`id`, `keyOrganization`, `job`, `division`, `bet`, `measures`) VALUES (NULL, ","'",D16,"', '",E15,"', ","'",F15,"', ","'",G15,"', ","'",I16,"');")</f>
        <v>INSERT INTO `medical_vacancies` (`id`, `keyOrganization`, `job`, `division`, `bet`, `measures`) VALUES (NULL, 'lipetsk-crb', 'медицинская сестра процедурная', 'стационар', '2', '');</v>
      </c>
      <c r="K16" s="44"/>
      <c r="L16" s="45"/>
      <c r="M16" s="43"/>
    </row>
    <row r="17" spans="1:13" s="4" customFormat="1" ht="19.5" customHeight="1" x14ac:dyDescent="0.2">
      <c r="A17" s="131"/>
      <c r="B17" s="127"/>
      <c r="C17" s="115"/>
      <c r="D17" s="115"/>
      <c r="E17" s="115" t="s">
        <v>127</v>
      </c>
      <c r="F17" s="115" t="s">
        <v>308</v>
      </c>
      <c r="G17" s="115">
        <v>1</v>
      </c>
      <c r="H17" s="100"/>
      <c r="I17" s="115"/>
      <c r="J17" s="69"/>
      <c r="K17" s="44"/>
      <c r="L17" s="45"/>
      <c r="M17" s="69"/>
    </row>
    <row r="18" spans="1:13" s="4" customFormat="1" ht="19.5" customHeight="1" x14ac:dyDescent="0.2">
      <c r="A18" s="131"/>
      <c r="B18" s="127"/>
      <c r="C18" s="115">
        <v>18</v>
      </c>
      <c r="D18" s="115" t="s">
        <v>220</v>
      </c>
      <c r="E18" s="115" t="s">
        <v>133</v>
      </c>
      <c r="F18" s="115" t="s">
        <v>102</v>
      </c>
      <c r="G18" s="115">
        <v>1</v>
      </c>
      <c r="H18" s="100">
        <v>30</v>
      </c>
      <c r="I18" s="115"/>
      <c r="J18" s="43" t="str">
        <f>CONCATENATE("INSERT INTO `medical_vacancies` (`id`, `keyOrganization`, `job`, `division`, `bet`, `measures`) VALUES (NULL, ","'",D18,"', '",E16,"', ","'",F16,"', ","'",G16,"', ","'",I18,"');")</f>
        <v>INSERT INTO `medical_vacancies` (`id`, `keyOrganization`, `job`, `division`, `bet`, `measures`) VALUES (NULL, 'lipetsk-crb', 'операционная медицинская сестра ', ' стационар', '2', '');</v>
      </c>
      <c r="K18" s="44" t="s">
        <v>281</v>
      </c>
      <c r="L18" s="45" t="s">
        <v>282</v>
      </c>
      <c r="M1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3" s="4" customFormat="1" ht="19.5" customHeight="1" x14ac:dyDescent="0.2">
      <c r="A19" s="131"/>
      <c r="B19" s="127"/>
      <c r="C19" s="115"/>
      <c r="D19" s="115"/>
      <c r="E19" s="101" t="s">
        <v>450</v>
      </c>
      <c r="F19" s="115"/>
      <c r="G19" s="102">
        <v>15</v>
      </c>
      <c r="H19" s="100"/>
      <c r="I19" s="115"/>
      <c r="J19" s="62"/>
      <c r="K19" s="44"/>
      <c r="L19" s="45"/>
      <c r="M19" s="62"/>
    </row>
    <row r="20" spans="1:13" s="4" customFormat="1" ht="19.5" customHeight="1" x14ac:dyDescent="0.25">
      <c r="A20" s="131"/>
      <c r="B20" s="127"/>
      <c r="C20" s="115">
        <v>20</v>
      </c>
      <c r="D20" s="115" t="s">
        <v>220</v>
      </c>
      <c r="E20" s="103" t="s">
        <v>451</v>
      </c>
      <c r="F20" s="104"/>
      <c r="G20" s="105">
        <v>7</v>
      </c>
      <c r="H20" s="104"/>
      <c r="I20" s="115"/>
      <c r="J20" s="43" t="e">
        <f>CONCATENATE("INSERT INTO `medical_vacancies` (`id`, `keyOrganization`, `job`, `division`, `bet`, `measures`) VALUES (NULL, ","'",D20,"', '",#REF!,"', ","'",#REF!,"', ","'",#REF!,"', ","'",I20,"');")</f>
        <v>#REF!</v>
      </c>
      <c r="K20" s="44" t="s">
        <v>281</v>
      </c>
      <c r="L20" s="45" t="s">
        <v>282</v>
      </c>
      <c r="M2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1" spans="1:13" s="4" customFormat="1" ht="19.5" customHeight="1" x14ac:dyDescent="0.2">
      <c r="A21" s="131" t="s">
        <v>86</v>
      </c>
      <c r="B21" s="131" t="s">
        <v>510</v>
      </c>
      <c r="C21" s="96">
        <v>21</v>
      </c>
      <c r="D21" s="96" t="s">
        <v>221</v>
      </c>
      <c r="E21" s="96" t="s">
        <v>19</v>
      </c>
      <c r="F21" s="96" t="s">
        <v>101</v>
      </c>
      <c r="G21" s="96">
        <v>2</v>
      </c>
      <c r="H21" s="50">
        <v>64.5</v>
      </c>
      <c r="I21" s="96" t="s">
        <v>198</v>
      </c>
      <c r="J21"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 s="44" t="s">
        <v>281</v>
      </c>
      <c r="L21" s="45" t="s">
        <v>282</v>
      </c>
      <c r="M2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2" spans="1:13" s="4" customFormat="1" ht="19.5" customHeight="1" x14ac:dyDescent="0.2">
      <c r="A22" s="131"/>
      <c r="B22" s="131"/>
      <c r="C22" s="96"/>
      <c r="D22" s="96"/>
      <c r="E22" s="96" t="s">
        <v>20</v>
      </c>
      <c r="F22" s="96" t="s">
        <v>312</v>
      </c>
      <c r="G22" s="96">
        <v>3</v>
      </c>
      <c r="H22" s="50">
        <v>83.07</v>
      </c>
      <c r="I22" s="96" t="s">
        <v>198</v>
      </c>
      <c r="J22" s="55"/>
      <c r="K22" s="44"/>
      <c r="L22" s="45"/>
      <c r="M22" s="55"/>
    </row>
    <row r="23" spans="1:13" s="4" customFormat="1" ht="19.5" customHeight="1" x14ac:dyDescent="0.2">
      <c r="A23" s="131"/>
      <c r="B23" s="131"/>
      <c r="C23" s="96">
        <v>24</v>
      </c>
      <c r="D23" s="96" t="s">
        <v>221</v>
      </c>
      <c r="E23" s="96" t="s">
        <v>17</v>
      </c>
      <c r="F23" s="96" t="s">
        <v>422</v>
      </c>
      <c r="G23" s="96">
        <v>1</v>
      </c>
      <c r="H23" s="50">
        <v>50</v>
      </c>
      <c r="I23" s="96" t="s">
        <v>198</v>
      </c>
      <c r="J23" s="43" t="str">
        <f t="shared" si="0"/>
        <v>INSERT INTO `medical_vacancies` (`id`, `keyOrganization`, `job`, `division`, `bet`, `measures`) VALUES (NULL, 'lipetsk-gor-bolnitsa-sokol', 'врач-онколог', 'центр амбулаторно-онкологической помощи',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3" s="44" t="s">
        <v>281</v>
      </c>
      <c r="L23" s="45" t="s">
        <v>282</v>
      </c>
      <c r="M2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4" spans="1:13" s="4" customFormat="1" ht="19.5" customHeight="1" x14ac:dyDescent="0.2">
      <c r="A24" s="131"/>
      <c r="B24" s="131"/>
      <c r="C24" s="96"/>
      <c r="D24" s="96"/>
      <c r="E24" s="96" t="s">
        <v>36</v>
      </c>
      <c r="F24" s="96" t="s">
        <v>101</v>
      </c>
      <c r="G24" s="96">
        <v>1</v>
      </c>
      <c r="H24" s="50"/>
      <c r="I24" s="96" t="s">
        <v>198</v>
      </c>
      <c r="J24" s="69"/>
      <c r="K24" s="44"/>
      <c r="L24" s="45"/>
      <c r="M24" s="69"/>
    </row>
    <row r="25" spans="1:13" s="4" customFormat="1" ht="19.5" customHeight="1" x14ac:dyDescent="0.2">
      <c r="A25" s="131"/>
      <c r="B25" s="131"/>
      <c r="C25" s="96"/>
      <c r="D25" s="96"/>
      <c r="E25" s="96" t="s">
        <v>22</v>
      </c>
      <c r="F25" s="96" t="s">
        <v>102</v>
      </c>
      <c r="G25" s="96">
        <v>1</v>
      </c>
      <c r="H25" s="50"/>
      <c r="I25" s="96" t="s">
        <v>198</v>
      </c>
      <c r="J25" s="69"/>
      <c r="K25" s="44"/>
      <c r="L25" s="45"/>
      <c r="M25" s="69"/>
    </row>
    <row r="26" spans="1:13" s="4" customFormat="1" ht="19.5" customHeight="1" x14ac:dyDescent="0.2">
      <c r="A26" s="131"/>
      <c r="B26" s="131"/>
      <c r="C26" s="96"/>
      <c r="D26" s="96"/>
      <c r="E26" s="96" t="s">
        <v>5</v>
      </c>
      <c r="F26" s="96" t="s">
        <v>102</v>
      </c>
      <c r="G26" s="96">
        <v>1</v>
      </c>
      <c r="H26" s="50"/>
      <c r="I26" s="96"/>
      <c r="J26" s="69"/>
      <c r="K26" s="44"/>
      <c r="L26" s="45"/>
      <c r="M26" s="69"/>
    </row>
    <row r="27" spans="1:13" s="4" customFormat="1" ht="19.5" customHeight="1" x14ac:dyDescent="0.2">
      <c r="A27" s="131"/>
      <c r="B27" s="131"/>
      <c r="C27" s="96"/>
      <c r="D27" s="96"/>
      <c r="E27" s="96" t="s">
        <v>10</v>
      </c>
      <c r="F27" s="96" t="s">
        <v>102</v>
      </c>
      <c r="G27" s="96">
        <v>1</v>
      </c>
      <c r="H27" s="50"/>
      <c r="I27" s="96"/>
      <c r="J27" s="69"/>
      <c r="K27" s="44"/>
      <c r="L27" s="45"/>
      <c r="M27" s="69"/>
    </row>
    <row r="28" spans="1:13" s="4" customFormat="1" ht="19.5" customHeight="1" x14ac:dyDescent="0.2">
      <c r="A28" s="131"/>
      <c r="B28" s="131"/>
      <c r="C28" s="96">
        <v>27</v>
      </c>
      <c r="D28" s="96" t="s">
        <v>221</v>
      </c>
      <c r="E28" s="96" t="s">
        <v>289</v>
      </c>
      <c r="F28" s="96" t="s">
        <v>102</v>
      </c>
      <c r="G28" s="96">
        <v>1</v>
      </c>
      <c r="H28" s="50">
        <v>53</v>
      </c>
      <c r="I28" s="10"/>
      <c r="J28" s="43" t="str">
        <f>CONCATENATE("INSERT INTO `medical_vacancies` (`id`, `keyOrganization`, `job`, `division`, `bet`, `measures`) VALUES (NULL, ","'",D28,"', '",E28,"', ","'",F28,"', ","'",G28,"', ","'",I26,"');")</f>
        <v>INSERT INTO `medical_vacancies` (`id`, `keyOrganization`, `job`, `division`, `bet`, `measures`) VALUES (NULL, 'lipetsk-gor-bolnitsa-sokol', 'медицинская сестра стерилизационной ', 'стационар', '1', '');</v>
      </c>
      <c r="K28" s="44" t="s">
        <v>281</v>
      </c>
      <c r="L28" s="45" t="s">
        <v>282</v>
      </c>
      <c r="M2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9" spans="1:13" s="4" customFormat="1" ht="19.5" customHeight="1" x14ac:dyDescent="0.2">
      <c r="A29" s="131"/>
      <c r="B29" s="131"/>
      <c r="C29" s="96">
        <v>28</v>
      </c>
      <c r="D29" s="96" t="s">
        <v>221</v>
      </c>
      <c r="E29" s="96" t="s">
        <v>38</v>
      </c>
      <c r="F29" s="96" t="s">
        <v>102</v>
      </c>
      <c r="G29" s="96">
        <v>2</v>
      </c>
      <c r="H29" s="50">
        <v>16.239999999999998</v>
      </c>
      <c r="I29" s="96"/>
      <c r="J29" s="43" t="str">
        <f t="shared" si="0"/>
        <v>INSERT INTO `medical_vacancies` (`id`, `keyOrganization`, `job`, `division`, `bet`, `measures`) VALUES (NULL, 'lipetsk-gor-bolnitsa-sokol', 'медицинская сестра-анестезист', 'стационар', '2', '');</v>
      </c>
      <c r="K29" s="44" t="s">
        <v>281</v>
      </c>
      <c r="L29" s="45" t="s">
        <v>282</v>
      </c>
      <c r="M2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0" spans="1:13" s="4" customFormat="1" ht="19.5" customHeight="1" x14ac:dyDescent="0.2">
      <c r="A30" s="131"/>
      <c r="B30" s="131"/>
      <c r="C30" s="96"/>
      <c r="D30" s="96"/>
      <c r="E30" s="96" t="s">
        <v>290</v>
      </c>
      <c r="F30" s="96" t="s">
        <v>102</v>
      </c>
      <c r="G30" s="96">
        <v>1</v>
      </c>
      <c r="H30" s="50">
        <v>37.700000000000003</v>
      </c>
      <c r="I30" s="96"/>
      <c r="J30" s="43"/>
      <c r="K30" s="44"/>
      <c r="L30" s="45"/>
      <c r="M30" s="43"/>
    </row>
    <row r="31" spans="1:13" s="4" customFormat="1" ht="19.5" customHeight="1" x14ac:dyDescent="0.2">
      <c r="A31" s="131"/>
      <c r="B31" s="131"/>
      <c r="C31" s="96"/>
      <c r="D31" s="96"/>
      <c r="E31" s="96" t="s">
        <v>65</v>
      </c>
      <c r="F31" s="96" t="s">
        <v>102</v>
      </c>
      <c r="G31" s="96">
        <v>5</v>
      </c>
      <c r="H31" s="50">
        <v>26.2</v>
      </c>
      <c r="I31" s="96"/>
      <c r="J31" s="43"/>
      <c r="K31" s="44"/>
      <c r="L31" s="45"/>
      <c r="M31" s="43"/>
    </row>
    <row r="32" spans="1:13" s="4" customFormat="1" ht="19.5" customHeight="1" x14ac:dyDescent="0.2">
      <c r="A32" s="131"/>
      <c r="B32" s="131"/>
      <c r="C32" s="96">
        <v>29</v>
      </c>
      <c r="D32" s="96" t="s">
        <v>221</v>
      </c>
      <c r="E32" s="96" t="s">
        <v>35</v>
      </c>
      <c r="F32" s="96" t="s">
        <v>101</v>
      </c>
      <c r="G32" s="96">
        <v>2</v>
      </c>
      <c r="H32" s="50">
        <v>32</v>
      </c>
      <c r="I32" s="96"/>
      <c r="J32" s="43" t="str">
        <f t="shared" si="0"/>
        <v>INSERT INTO `medical_vacancies` (`id`, `keyOrganization`, `job`, `division`, `bet`, `measures`) VALUES (NULL, 'lipetsk-gor-bolnitsa-sokol', 'медицинская сестра участковая', 'поликлиника', '2', '');</v>
      </c>
      <c r="K32" s="44" t="s">
        <v>281</v>
      </c>
      <c r="L32" s="45" t="s">
        <v>282</v>
      </c>
      <c r="M3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3" spans="1:15" s="4" customFormat="1" ht="19.5" customHeight="1" x14ac:dyDescent="0.2">
      <c r="A33" s="131"/>
      <c r="B33" s="131"/>
      <c r="C33" s="96">
        <v>30</v>
      </c>
      <c r="D33" s="96" t="s">
        <v>221</v>
      </c>
      <c r="E33" s="96" t="s">
        <v>74</v>
      </c>
      <c r="F33" s="96" t="s">
        <v>101</v>
      </c>
      <c r="G33" s="96">
        <v>1</v>
      </c>
      <c r="H33" s="50">
        <v>48.8</v>
      </c>
      <c r="I33" s="96"/>
      <c r="J33" s="43" t="str">
        <f t="shared" si="0"/>
        <v>INSERT INTO `medical_vacancies` (`id`, `keyOrganization`, `job`, `division`, `bet`, `measures`) VALUES (NULL, 'lipetsk-gor-bolnitsa-sokol', 'инструктор по гигиеническому воспитанию', 'поликлиника', '1', '');</v>
      </c>
      <c r="K33" s="44" t="s">
        <v>281</v>
      </c>
      <c r="L33" s="45" t="s">
        <v>282</v>
      </c>
      <c r="M3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33" s="51"/>
    </row>
    <row r="34" spans="1:15" s="4" customFormat="1" ht="19.5" customHeight="1" x14ac:dyDescent="0.2">
      <c r="A34" s="131"/>
      <c r="B34" s="131"/>
      <c r="C34" s="96">
        <v>31</v>
      </c>
      <c r="D34" s="96" t="s">
        <v>221</v>
      </c>
      <c r="E34" s="96" t="s">
        <v>133</v>
      </c>
      <c r="F34" s="96" t="s">
        <v>102</v>
      </c>
      <c r="G34" s="96">
        <v>2</v>
      </c>
      <c r="H34" s="50">
        <v>16.239999999999998</v>
      </c>
      <c r="I34" s="96"/>
      <c r="J34" s="43" t="str">
        <f t="shared" si="0"/>
        <v>INSERT INTO `medical_vacancies` (`id`, `keyOrganization`, `job`, `division`, `bet`, `measures`) VALUES (NULL, 'lipetsk-gor-bolnitsa-sokol', 'санитарка', 'стационар', '2', '');</v>
      </c>
      <c r="K34" s="44" t="s">
        <v>281</v>
      </c>
      <c r="L34" s="45" t="s">
        <v>282</v>
      </c>
      <c r="M3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5" spans="1:15" s="4" customFormat="1" ht="19.5" customHeight="1" x14ac:dyDescent="0.2">
      <c r="A35" s="131"/>
      <c r="B35" s="131"/>
      <c r="C35" s="96">
        <v>32</v>
      </c>
      <c r="D35" s="96" t="s">
        <v>221</v>
      </c>
      <c r="E35" s="96" t="s">
        <v>79</v>
      </c>
      <c r="F35" s="96" t="s">
        <v>102</v>
      </c>
      <c r="G35" s="96">
        <v>2</v>
      </c>
      <c r="H35" s="50">
        <v>16.239999999999998</v>
      </c>
      <c r="I35" s="96"/>
      <c r="J35" s="43" t="str">
        <f t="shared" si="0"/>
        <v>INSERT INTO `medical_vacancies` (`id`, `keyOrganization`, `job`, `division`, `bet`, `measures`) VALUES (NULL, 'lipetsk-gor-bolnitsa-sokol', 'уборщик  служебных помещений', 'стационар', '2', '');</v>
      </c>
      <c r="K35" s="44" t="s">
        <v>281</v>
      </c>
      <c r="L35" s="45" t="s">
        <v>282</v>
      </c>
      <c r="M35"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6" spans="1:15" s="4" customFormat="1" ht="19.5" customHeight="1" x14ac:dyDescent="0.2">
      <c r="A36" s="131"/>
      <c r="B36" s="131"/>
      <c r="C36" s="96"/>
      <c r="D36" s="96"/>
      <c r="E36" s="96" t="s">
        <v>78</v>
      </c>
      <c r="F36" s="96" t="s">
        <v>102</v>
      </c>
      <c r="G36" s="96">
        <v>1</v>
      </c>
      <c r="H36" s="50"/>
      <c r="I36" s="96"/>
      <c r="J36" s="92"/>
      <c r="K36" s="44"/>
      <c r="L36" s="45"/>
      <c r="M36" s="92"/>
    </row>
    <row r="37" spans="1:15" s="4" customFormat="1" ht="19.5" customHeight="1" x14ac:dyDescent="0.2">
      <c r="A37" s="131"/>
      <c r="B37" s="131"/>
      <c r="C37" s="96"/>
      <c r="D37" s="96"/>
      <c r="E37" s="96" t="s">
        <v>508</v>
      </c>
      <c r="F37" s="96" t="s">
        <v>102</v>
      </c>
      <c r="G37" s="96">
        <v>1</v>
      </c>
      <c r="H37" s="50"/>
      <c r="I37" s="96"/>
      <c r="J37" s="92"/>
      <c r="K37" s="44"/>
      <c r="L37" s="45"/>
      <c r="M37" s="92"/>
    </row>
    <row r="38" spans="1:15" s="4" customFormat="1" ht="19.5" customHeight="1" x14ac:dyDescent="0.2">
      <c r="A38" s="131"/>
      <c r="B38" s="131"/>
      <c r="C38" s="96"/>
      <c r="D38" s="96"/>
      <c r="E38" s="96" t="s">
        <v>509</v>
      </c>
      <c r="F38" s="96" t="s">
        <v>102</v>
      </c>
      <c r="G38" s="96">
        <v>1</v>
      </c>
      <c r="H38" s="50"/>
      <c r="I38" s="96"/>
      <c r="J38" s="92"/>
      <c r="K38" s="44"/>
      <c r="L38" s="45"/>
      <c r="M38" s="92"/>
    </row>
    <row r="39" spans="1:15" s="4" customFormat="1" ht="19.5" customHeight="1" x14ac:dyDescent="0.2">
      <c r="A39" s="131"/>
      <c r="B39" s="131"/>
      <c r="C39" s="96"/>
      <c r="D39" s="96"/>
      <c r="E39" s="93" t="s">
        <v>66</v>
      </c>
      <c r="F39" s="93" t="s">
        <v>102</v>
      </c>
      <c r="G39" s="93">
        <v>1</v>
      </c>
      <c r="H39" s="50"/>
      <c r="I39" s="96"/>
      <c r="J39" s="92"/>
      <c r="K39" s="44"/>
      <c r="L39" s="45"/>
      <c r="M39" s="92"/>
    </row>
    <row r="40" spans="1:15" s="4" customFormat="1" ht="19.5" customHeight="1" x14ac:dyDescent="0.2">
      <c r="A40" s="131"/>
      <c r="B40" s="131"/>
      <c r="C40" s="96"/>
      <c r="D40" s="96"/>
      <c r="E40" s="52" t="s">
        <v>450</v>
      </c>
      <c r="F40" s="96"/>
      <c r="G40" s="64">
        <v>10</v>
      </c>
      <c r="H40" s="50"/>
      <c r="I40" s="96"/>
      <c r="J40" s="62"/>
      <c r="K40" s="44"/>
      <c r="L40" s="45"/>
      <c r="M40" s="62"/>
    </row>
    <row r="41" spans="1:15" s="4" customFormat="1" ht="19.5" customHeight="1" x14ac:dyDescent="0.2">
      <c r="A41" s="131"/>
      <c r="B41" s="131"/>
      <c r="C41" s="96">
        <v>36</v>
      </c>
      <c r="D41" s="96" t="s">
        <v>221</v>
      </c>
      <c r="E41" s="74" t="s">
        <v>451</v>
      </c>
      <c r="F41" s="10"/>
      <c r="G41" s="1">
        <v>12</v>
      </c>
      <c r="H41" s="50">
        <v>25</v>
      </c>
      <c r="I41" s="96"/>
      <c r="J41" s="43" t="e">
        <f>CONCATENATE("INSERT INTO `medical_vacancies` (`id`, `keyOrganization`, `job`, `division`, `bet`, `measures`) VALUES (NULL, ","'",D41,"', '",#REF!,"', ","'",#REF!,"', ","'",#REF!,"', ","'",I41,"');")</f>
        <v>#REF!</v>
      </c>
      <c r="K41" s="44" t="s">
        <v>281</v>
      </c>
      <c r="L41" s="45" t="s">
        <v>282</v>
      </c>
      <c r="M4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2" spans="1:15" s="4" customFormat="1" ht="19.5" customHeight="1" x14ac:dyDescent="0.2">
      <c r="A42" s="131">
        <v>3</v>
      </c>
      <c r="B42" s="127" t="s">
        <v>478</v>
      </c>
      <c r="C42" s="115">
        <v>37</v>
      </c>
      <c r="D42" s="115" t="s">
        <v>222</v>
      </c>
      <c r="E42" s="115" t="s">
        <v>110</v>
      </c>
      <c r="F42" s="115" t="s">
        <v>101</v>
      </c>
      <c r="G42" s="115">
        <v>1</v>
      </c>
      <c r="H42" s="100">
        <v>37.75</v>
      </c>
      <c r="I42" s="115" t="s">
        <v>198</v>
      </c>
      <c r="J42" s="43" t="str">
        <f t="shared" si="0"/>
        <v>INSERT INTO `medical_vacancies` (`id`, `keyOrganization`, `job`, `division`, `bet`, `measures`) VALUES (NULL, 'lipetsk-med', 'врач-онколог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2" s="44" t="s">
        <v>281</v>
      </c>
      <c r="L42" s="45" t="s">
        <v>282</v>
      </c>
      <c r="M4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3" spans="1:15" s="4" customFormat="1" ht="19.5" customHeight="1" x14ac:dyDescent="0.2">
      <c r="A43" s="131"/>
      <c r="B43" s="127"/>
      <c r="C43" s="115">
        <v>39</v>
      </c>
      <c r="D43" s="115" t="s">
        <v>222</v>
      </c>
      <c r="E43" s="115" t="s">
        <v>22</v>
      </c>
      <c r="F43" s="115" t="s">
        <v>102</v>
      </c>
      <c r="G43" s="115">
        <v>3</v>
      </c>
      <c r="H43" s="100">
        <v>50.31</v>
      </c>
      <c r="I43" s="115" t="s">
        <v>198</v>
      </c>
      <c r="J43" s="43" t="str">
        <f t="shared" si="0"/>
        <v>INSERT INTO `medical_vacancies` (`id`, `keyOrganization`, `job`, `division`, `bet`, `measures`) VALUES (NULL, 'lipetsk-med', 'врач-анестезиолог-реаниматолог',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3" s="44" t="s">
        <v>281</v>
      </c>
      <c r="L43" s="45" t="s">
        <v>282</v>
      </c>
      <c r="M4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4" spans="1:15" s="4" customFormat="1" ht="19.5" customHeight="1" x14ac:dyDescent="0.2">
      <c r="A44" s="131"/>
      <c r="B44" s="127"/>
      <c r="C44" s="115"/>
      <c r="D44" s="115"/>
      <c r="E44" s="115" t="s">
        <v>6</v>
      </c>
      <c r="F44" s="115" t="s">
        <v>101</v>
      </c>
      <c r="G44" s="115">
        <v>2</v>
      </c>
      <c r="H44" s="100"/>
      <c r="I44" s="115"/>
      <c r="J44" s="69"/>
      <c r="K44" s="44"/>
      <c r="L44" s="45"/>
      <c r="M44" s="69"/>
    </row>
    <row r="45" spans="1:15" s="4" customFormat="1" ht="19.5" customHeight="1" x14ac:dyDescent="0.2">
      <c r="A45" s="131"/>
      <c r="B45" s="127"/>
      <c r="C45" s="115">
        <v>40</v>
      </c>
      <c r="D45" s="115" t="s">
        <v>222</v>
      </c>
      <c r="E45" s="115" t="s">
        <v>6</v>
      </c>
      <c r="F45" s="115" t="s">
        <v>102</v>
      </c>
      <c r="G45" s="115">
        <v>2</v>
      </c>
      <c r="H45" s="100">
        <v>42.37</v>
      </c>
      <c r="I45" s="115"/>
      <c r="J45" s="43" t="str">
        <f t="shared" si="0"/>
        <v>INSERT INTO `medical_vacancies` (`id`, `keyOrganization`, `job`, `division`, `bet`, `measures`) VALUES (NULL, 'lipetsk-med', 'врач функциональной диагностики', 'стационар', '2', '');</v>
      </c>
      <c r="K45" s="44" t="s">
        <v>281</v>
      </c>
      <c r="L45" s="45" t="s">
        <v>282</v>
      </c>
      <c r="M4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5" s="4" customFormat="1" ht="19.5" customHeight="1" x14ac:dyDescent="0.2">
      <c r="A46" s="131"/>
      <c r="B46" s="127"/>
      <c r="C46" s="115">
        <v>41</v>
      </c>
      <c r="D46" s="115" t="s">
        <v>222</v>
      </c>
      <c r="E46" s="115" t="s">
        <v>29</v>
      </c>
      <c r="F46" s="115" t="s">
        <v>102</v>
      </c>
      <c r="G46" s="115">
        <v>1</v>
      </c>
      <c r="H46" s="100">
        <v>34.67</v>
      </c>
      <c r="I46" s="115"/>
      <c r="J46" s="43" t="str">
        <f t="shared" si="0"/>
        <v>INSERT INTO `medical_vacancies` (`id`, `keyOrganization`, `job`, `division`, `bet`, `measures`) VALUES (NULL, 'lipetsk-med', 'врач по лечебной физкультуре', 'стационар', '1', '');</v>
      </c>
      <c r="K46" s="44" t="s">
        <v>281</v>
      </c>
      <c r="L46" s="45" t="s">
        <v>282</v>
      </c>
      <c r="M4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5" s="4" customFormat="1" ht="23.25" customHeight="1" x14ac:dyDescent="0.2">
      <c r="A47" s="131"/>
      <c r="B47" s="127"/>
      <c r="C47" s="115">
        <v>42</v>
      </c>
      <c r="D47" s="115" t="s">
        <v>222</v>
      </c>
      <c r="E47" s="115" t="s">
        <v>29</v>
      </c>
      <c r="F47" s="115" t="s">
        <v>101</v>
      </c>
      <c r="G47" s="115">
        <v>1</v>
      </c>
      <c r="H47" s="100">
        <v>50.1</v>
      </c>
      <c r="I47" s="104"/>
      <c r="J47" s="43" t="str">
        <f>CONCATENATE("INSERT INTO `medical_vacancies` (`id`, `keyOrganization`, `job`, `division`, `bet`, `measures`) VALUES (NULL, ","'",D47,"', '",E47,"', ","'",F47,"', ","'",G47,"', ","'",I49,"');")</f>
        <v>INSERT INTO `medical_vacancies` (`id`, `keyOrganization`, `job`, `division`, `bet`, `measures`) VALUES (NULL, 'lipetsk-med', 'врач по лечебной физкультуре',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7" s="44" t="s">
        <v>281</v>
      </c>
      <c r="L47" s="45" t="s">
        <v>282</v>
      </c>
      <c r="M4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8" spans="1:15" s="4" customFormat="1" ht="19.5" customHeight="1" x14ac:dyDescent="0.2">
      <c r="A48" s="131"/>
      <c r="B48" s="127"/>
      <c r="C48" s="115">
        <v>43</v>
      </c>
      <c r="D48" s="115" t="s">
        <v>222</v>
      </c>
      <c r="E48" s="115" t="s">
        <v>80</v>
      </c>
      <c r="F48" s="115" t="s">
        <v>101</v>
      </c>
      <c r="G48" s="115">
        <v>1</v>
      </c>
      <c r="H48" s="100">
        <v>44.68</v>
      </c>
      <c r="I48" s="115" t="s">
        <v>198</v>
      </c>
      <c r="J48" s="43"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8" s="44" t="s">
        <v>281</v>
      </c>
      <c r="L48" s="45" t="s">
        <v>282</v>
      </c>
      <c r="M4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131"/>
      <c r="B49" s="127"/>
      <c r="C49" s="115"/>
      <c r="D49" s="115"/>
      <c r="E49" s="115" t="s">
        <v>32</v>
      </c>
      <c r="F49" s="115" t="s">
        <v>101</v>
      </c>
      <c r="G49" s="115">
        <v>1</v>
      </c>
      <c r="H49" s="100"/>
      <c r="I49" s="115" t="s">
        <v>198</v>
      </c>
      <c r="J49" s="79"/>
      <c r="K49" s="44"/>
      <c r="L49" s="45"/>
      <c r="M49" s="79"/>
    </row>
    <row r="50" spans="1:13" s="4" customFormat="1" ht="19.5" customHeight="1" x14ac:dyDescent="0.2">
      <c r="A50" s="131"/>
      <c r="B50" s="127"/>
      <c r="C50" s="115">
        <v>47</v>
      </c>
      <c r="D50" s="115" t="s">
        <v>222</v>
      </c>
      <c r="E50" s="115" t="s">
        <v>37</v>
      </c>
      <c r="F50" s="115" t="s">
        <v>102</v>
      </c>
      <c r="G50" s="115">
        <v>1</v>
      </c>
      <c r="H50" s="100">
        <v>31.59</v>
      </c>
      <c r="I50" s="115"/>
      <c r="J50" s="43" t="str">
        <f t="shared" si="0"/>
        <v>INSERT INTO `medical_vacancies` (`id`, `keyOrganization`, `job`, `division`, `bet`, `measures`) VALUES (NULL, 'lipetsk-med', 'врач-физиотерапевт', 'стационар', '1', '');</v>
      </c>
      <c r="K50" s="44" t="s">
        <v>281</v>
      </c>
      <c r="L50" s="45" t="s">
        <v>282</v>
      </c>
      <c r="M5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131"/>
      <c r="B51" s="127"/>
      <c r="C51" s="115"/>
      <c r="D51" s="115"/>
      <c r="E51" s="115" t="s">
        <v>37</v>
      </c>
      <c r="F51" s="115" t="s">
        <v>101</v>
      </c>
      <c r="G51" s="115">
        <v>1</v>
      </c>
      <c r="H51" s="100">
        <v>37.75</v>
      </c>
      <c r="I51" s="115"/>
      <c r="J51" s="43"/>
      <c r="K51" s="44"/>
      <c r="L51" s="45"/>
      <c r="M51" s="43"/>
    </row>
    <row r="52" spans="1:13" s="4" customFormat="1" ht="19.5" customHeight="1" x14ac:dyDescent="0.2">
      <c r="A52" s="131"/>
      <c r="B52" s="127"/>
      <c r="C52" s="115">
        <v>48</v>
      </c>
      <c r="D52" s="115" t="s">
        <v>222</v>
      </c>
      <c r="E52" s="115" t="s">
        <v>23</v>
      </c>
      <c r="F52" s="115" t="s">
        <v>101</v>
      </c>
      <c r="G52" s="115">
        <v>1</v>
      </c>
      <c r="H52" s="100">
        <v>34.090000000000003</v>
      </c>
      <c r="I52" s="115"/>
      <c r="J52" s="43" t="str">
        <f t="shared" si="0"/>
        <v>INSERT INTO `medical_vacancies` (`id`, `keyOrganization`, `job`, `division`, `bet`, `measures`) VALUES (NULL, 'lipetsk-med', 'врач-кардиолог', 'поликлиника', '1', '');</v>
      </c>
      <c r="K52" s="44" t="s">
        <v>281</v>
      </c>
      <c r="L52" s="45" t="s">
        <v>282</v>
      </c>
      <c r="M5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s="4" customFormat="1" ht="19.5" customHeight="1" x14ac:dyDescent="0.2">
      <c r="A53" s="131"/>
      <c r="B53" s="127"/>
      <c r="C53" s="115">
        <v>49</v>
      </c>
      <c r="D53" s="115" t="s">
        <v>222</v>
      </c>
      <c r="E53" s="115" t="s">
        <v>23</v>
      </c>
      <c r="F53" s="115" t="s">
        <v>102</v>
      </c>
      <c r="G53" s="115">
        <v>3</v>
      </c>
      <c r="H53" s="100">
        <v>39.29</v>
      </c>
      <c r="I53" s="104"/>
      <c r="J53" s="43" t="str">
        <f>CONCATENATE("INSERT INTO `medical_vacancies` (`id`, `keyOrganization`, `job`, `division`, `bet`, `measures`) VALUES (NULL, ","'",D53,"', '",E53,"', ","'",F53,"', ","'",G53,"', ","'",I54,"');")</f>
        <v>INSERT INTO `medical_vacancies` (`id`, `keyOrganization`, `job`, `division`, `bet`, `measures`) VALUES (NULL, 'lipetsk-med', 'врач-кардиолог',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 s="44" t="s">
        <v>281</v>
      </c>
      <c r="L53" s="45" t="s">
        <v>282</v>
      </c>
      <c r="M5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131"/>
      <c r="B54" s="127"/>
      <c r="C54" s="115">
        <v>50</v>
      </c>
      <c r="D54" s="115" t="s">
        <v>222</v>
      </c>
      <c r="E54" s="115" t="s">
        <v>3</v>
      </c>
      <c r="F54" s="115" t="s">
        <v>101</v>
      </c>
      <c r="G54" s="138">
        <v>1</v>
      </c>
      <c r="H54" s="100">
        <v>39.29</v>
      </c>
      <c r="I54" s="115" t="s">
        <v>198</v>
      </c>
      <c r="J54" s="43" t="e">
        <f>CONCATENATE("INSERT INTO `medical_vacancies` (`id`, `keyOrganization`, `job`, `division`, `bet`, `measures`) VALUES (NULL, ","'",D54,"', '",E54,"', ","'",F54,"', ","'",G54,"', ","'",#REF!,"');")</f>
        <v>#REF!</v>
      </c>
      <c r="K54" s="44" t="s">
        <v>281</v>
      </c>
      <c r="L54" s="45" t="s">
        <v>282</v>
      </c>
      <c r="M5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3" s="4" customFormat="1" ht="19.5" customHeight="1" x14ac:dyDescent="0.2">
      <c r="A55" s="131"/>
      <c r="B55" s="127"/>
      <c r="C55" s="115">
        <v>51</v>
      </c>
      <c r="D55" s="115" t="s">
        <v>222</v>
      </c>
      <c r="E55" s="115" t="s">
        <v>25</v>
      </c>
      <c r="F55" s="115" t="s">
        <v>101</v>
      </c>
      <c r="G55" s="115">
        <v>1</v>
      </c>
      <c r="H55" s="100">
        <v>29.1</v>
      </c>
      <c r="I55" s="115"/>
      <c r="J55" s="43" t="str">
        <f t="shared" si="0"/>
        <v>INSERT INTO `medical_vacancies` (`id`, `keyOrganization`, `job`, `division`, `bet`, `measures`) VALUES (NULL, 'lipetsk-med', 'врач-травматолог-ортопед', 'поликлиника', '1', '');</v>
      </c>
      <c r="K55" s="44" t="s">
        <v>281</v>
      </c>
      <c r="L55" s="45" t="s">
        <v>282</v>
      </c>
      <c r="M5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131"/>
      <c r="B56" s="127"/>
      <c r="C56" s="115"/>
      <c r="D56" s="115"/>
      <c r="E56" s="115" t="s">
        <v>25</v>
      </c>
      <c r="F56" s="115" t="s">
        <v>102</v>
      </c>
      <c r="G56" s="115">
        <v>2</v>
      </c>
      <c r="H56" s="100">
        <v>39.29</v>
      </c>
      <c r="I56" s="115"/>
      <c r="J56" s="43"/>
      <c r="K56" s="44"/>
      <c r="L56" s="45"/>
      <c r="M56" s="43"/>
    </row>
    <row r="57" spans="1:13" s="4" customFormat="1" ht="19.5" customHeight="1" x14ac:dyDescent="0.2">
      <c r="A57" s="131"/>
      <c r="B57" s="127"/>
      <c r="C57" s="115">
        <v>52</v>
      </c>
      <c r="D57" s="115" t="s">
        <v>222</v>
      </c>
      <c r="E57" s="115" t="s">
        <v>10</v>
      </c>
      <c r="F57" s="115" t="s">
        <v>102</v>
      </c>
      <c r="G57" s="115">
        <v>1</v>
      </c>
      <c r="H57" s="100">
        <v>32.340000000000003</v>
      </c>
      <c r="I57" s="115"/>
      <c r="J57" s="43" t="str">
        <f t="shared" si="0"/>
        <v>INSERT INTO `medical_vacancies` (`id`, `keyOrganization`, `job`, `division`, `bet`, `measures`) VALUES (NULL, 'lipetsk-med', 'врач-пульмонолог', 'стационар', '1', '');</v>
      </c>
      <c r="K57" s="44" t="s">
        <v>281</v>
      </c>
      <c r="L57" s="45" t="s">
        <v>282</v>
      </c>
      <c r="M5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131"/>
      <c r="B58" s="127"/>
      <c r="C58" s="115"/>
      <c r="D58" s="115"/>
      <c r="E58" s="115" t="s">
        <v>47</v>
      </c>
      <c r="F58" s="115" t="s">
        <v>101</v>
      </c>
      <c r="G58" s="115">
        <v>1</v>
      </c>
      <c r="H58" s="100"/>
      <c r="I58" s="115"/>
      <c r="J58" s="83"/>
      <c r="K58" s="44"/>
      <c r="L58" s="45"/>
      <c r="M58" s="83"/>
    </row>
    <row r="59" spans="1:13" s="4" customFormat="1" ht="19.5" customHeight="1" x14ac:dyDescent="0.2">
      <c r="A59" s="131"/>
      <c r="B59" s="127"/>
      <c r="C59" s="115">
        <v>53</v>
      </c>
      <c r="D59" s="115" t="s">
        <v>222</v>
      </c>
      <c r="E59" s="115" t="s">
        <v>47</v>
      </c>
      <c r="F59" s="115" t="s">
        <v>102</v>
      </c>
      <c r="G59" s="115">
        <v>2</v>
      </c>
      <c r="H59" s="100">
        <v>53.16</v>
      </c>
      <c r="I59" s="115"/>
      <c r="J59" s="43" t="str">
        <f t="shared" si="0"/>
        <v>INSERT INTO `medical_vacancies` (`id`, `keyOrganization`, `job`, `division`, `bet`, `measures`) VALUES (NULL, 'lipetsk-med', 'врач-нейрохирург', 'стационар', '2', '');</v>
      </c>
      <c r="K59" s="44" t="s">
        <v>281</v>
      </c>
      <c r="L59" s="45" t="s">
        <v>282</v>
      </c>
      <c r="M5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3" s="4" customFormat="1" ht="19.5" customHeight="1" x14ac:dyDescent="0.2">
      <c r="A60" s="131"/>
      <c r="B60" s="127"/>
      <c r="C60" s="115">
        <v>54</v>
      </c>
      <c r="D60" s="115" t="s">
        <v>222</v>
      </c>
      <c r="E60" s="115" t="s">
        <v>13</v>
      </c>
      <c r="F60" s="115" t="s">
        <v>102</v>
      </c>
      <c r="G60" s="115">
        <v>2</v>
      </c>
      <c r="H60" s="100">
        <v>55.71</v>
      </c>
      <c r="I60" s="104"/>
      <c r="J60" s="43" t="str">
        <f>CONCATENATE("INSERT INTO `medical_vacancies` (`id`, `keyOrganization`, `job`, `division`, `bet`, `measures`) VALUES (NULL, ","'",D60,"', '",E60,"', ","'",F60,"', ","'",G60,"', ","'",I63,"');")</f>
        <v>INSERT INTO `medical_vacancies` (`id`, `keyOrganization`, `job`, `division`, `bet`, `measures`) VALUES (NULL, 'lipetsk-med', 'врач-рентгенолог',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 s="44" t="s">
        <v>281</v>
      </c>
      <c r="L60" s="45" t="s">
        <v>282</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131"/>
      <c r="B61" s="127"/>
      <c r="C61" s="115"/>
      <c r="D61" s="115"/>
      <c r="E61" s="115" t="s">
        <v>13</v>
      </c>
      <c r="F61" s="115" t="s">
        <v>101</v>
      </c>
      <c r="G61" s="115">
        <v>1</v>
      </c>
      <c r="H61" s="100">
        <v>37.75</v>
      </c>
      <c r="I61" s="111"/>
      <c r="J61" s="43"/>
      <c r="K61" s="44"/>
      <c r="L61" s="45"/>
      <c r="M61" s="43"/>
    </row>
    <row r="62" spans="1:13" s="4" customFormat="1" ht="19.5" customHeight="1" x14ac:dyDescent="0.2">
      <c r="A62" s="131"/>
      <c r="B62" s="127"/>
      <c r="C62" s="115">
        <v>55</v>
      </c>
      <c r="D62" s="115" t="s">
        <v>222</v>
      </c>
      <c r="E62" s="115" t="s">
        <v>19</v>
      </c>
      <c r="F62" s="115" t="s">
        <v>101</v>
      </c>
      <c r="G62" s="115">
        <v>3</v>
      </c>
      <c r="H62" s="100">
        <v>29.1</v>
      </c>
      <c r="I62" s="115" t="s">
        <v>198</v>
      </c>
      <c r="J62" s="43" t="e">
        <f>CONCATENATE("INSERT INTO `medical_vacancies` (`id`, `keyOrganization`, `job`, `division`, `bet`, `measures`) VALUES (NULL, ","'",D62,"', '",E62,"', ","'",F62,"', ","'",G62,"', ","'",#REF!,"');")</f>
        <v>#REF!</v>
      </c>
      <c r="K62" s="44" t="s">
        <v>281</v>
      </c>
      <c r="L62" s="45" t="s">
        <v>282</v>
      </c>
      <c r="M6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19.5" customHeight="1" x14ac:dyDescent="0.2">
      <c r="A63" s="131"/>
      <c r="B63" s="127"/>
      <c r="C63" s="115">
        <v>56</v>
      </c>
      <c r="D63" s="115" t="s">
        <v>222</v>
      </c>
      <c r="E63" s="115" t="s">
        <v>40</v>
      </c>
      <c r="F63" s="115" t="s">
        <v>166</v>
      </c>
      <c r="G63" s="115">
        <v>3</v>
      </c>
      <c r="H63" s="100">
        <v>37.75</v>
      </c>
      <c r="I63" s="115" t="s">
        <v>198</v>
      </c>
      <c r="J63" s="43" t="str">
        <f>CONCATENATE("INSERT INTO `medical_vacancies` (`id`, `keyOrganization`, `job`, `division`, `bet`, `measures`) VALUES (NULL, ","'",D63,"', '",E63,"', ","'",F63,"', ","'",G63,"', ","'",I62,"');")</f>
        <v>INSERT INTO `medical_vacancies` (`id`, `keyOrganization`, `job`, `division`, `bet`, `measures`) VALUES (NULL, 'lipetsk-med', 'врач-терапевт', 'поликлиника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3" s="44" t="s">
        <v>281</v>
      </c>
      <c r="L63" s="45" t="s">
        <v>282</v>
      </c>
      <c r="M6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131"/>
      <c r="B64" s="127"/>
      <c r="C64" s="115">
        <v>57</v>
      </c>
      <c r="D64" s="115" t="s">
        <v>222</v>
      </c>
      <c r="E64" s="115" t="s">
        <v>2</v>
      </c>
      <c r="F64" s="115" t="s">
        <v>102</v>
      </c>
      <c r="G64" s="115">
        <v>3</v>
      </c>
      <c r="H64" s="100">
        <v>30.04</v>
      </c>
      <c r="I64" s="115"/>
      <c r="J64" s="43" t="str">
        <f t="shared" si="0"/>
        <v>INSERT INTO `medical_vacancies` (`id`, `keyOrganization`, `job`, `division`, `bet`, `measures`) VALUES (NULL, 'lipetsk-med', 'врач-эндокринолог', 'стационар', '3', '');</v>
      </c>
      <c r="K64" s="44" t="s">
        <v>281</v>
      </c>
      <c r="L64" s="45" t="s">
        <v>282</v>
      </c>
      <c r="M6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5" spans="1:13" s="4" customFormat="1" ht="19.5" customHeight="1" x14ac:dyDescent="0.2">
      <c r="A65" s="131"/>
      <c r="B65" s="127"/>
      <c r="C65" s="115">
        <v>58</v>
      </c>
      <c r="D65" s="115" t="s">
        <v>222</v>
      </c>
      <c r="E65" s="115" t="s">
        <v>2</v>
      </c>
      <c r="F65" s="107" t="s">
        <v>101</v>
      </c>
      <c r="G65" s="107">
        <v>1</v>
      </c>
      <c r="H65" s="100">
        <v>31.59</v>
      </c>
      <c r="I65" s="115"/>
      <c r="J65" s="43" t="str">
        <f t="shared" si="0"/>
        <v>INSERT INTO `medical_vacancies` (`id`, `keyOrganization`, `job`, `division`, `bet`, `measures`) VALUES (NULL, 'lipetsk-med', 'врач-эндокринолог', 'поликлиника', '1', '');</v>
      </c>
      <c r="K65" s="44" t="s">
        <v>281</v>
      </c>
      <c r="L65" s="45" t="s">
        <v>282</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131"/>
      <c r="B66" s="127"/>
      <c r="C66" s="115"/>
      <c r="D66" s="115"/>
      <c r="E66" s="115" t="s">
        <v>5</v>
      </c>
      <c r="F66" s="115" t="s">
        <v>102</v>
      </c>
      <c r="G66" s="115">
        <v>1</v>
      </c>
      <c r="H66" s="100">
        <v>39.25</v>
      </c>
      <c r="I66" s="115"/>
      <c r="J66" s="43"/>
      <c r="K66" s="44"/>
      <c r="L66" s="45"/>
      <c r="M66" s="43"/>
    </row>
    <row r="67" spans="1:13" s="4" customFormat="1" ht="19.5" customHeight="1" x14ac:dyDescent="0.2">
      <c r="A67" s="131"/>
      <c r="B67" s="127"/>
      <c r="C67" s="115">
        <v>59</v>
      </c>
      <c r="D67" s="115" t="s">
        <v>222</v>
      </c>
      <c r="E67" s="115" t="s">
        <v>5</v>
      </c>
      <c r="F67" s="115" t="s">
        <v>101</v>
      </c>
      <c r="G67" s="115">
        <v>1</v>
      </c>
      <c r="H67" s="100">
        <v>32.340000000000003</v>
      </c>
      <c r="I67" s="115"/>
      <c r="J67" s="43" t="str">
        <f t="shared" si="0"/>
        <v>INSERT INTO `medical_vacancies` (`id`, `keyOrganization`, `job`, `division`, `bet`, `measures`) VALUES (NULL, 'lipetsk-med', 'врач-эндоскопист', 'поликлиника', '1', '');</v>
      </c>
      <c r="K67" s="44" t="s">
        <v>281</v>
      </c>
      <c r="L67" s="45" t="s">
        <v>282</v>
      </c>
      <c r="M6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3" s="4" customFormat="1" ht="28.5" customHeight="1" x14ac:dyDescent="0.2">
      <c r="A68" s="131"/>
      <c r="B68" s="127"/>
      <c r="C68" s="115">
        <v>60</v>
      </c>
      <c r="D68" s="115" t="s">
        <v>222</v>
      </c>
      <c r="E68" s="115" t="s">
        <v>103</v>
      </c>
      <c r="F68" s="115" t="s">
        <v>101</v>
      </c>
      <c r="G68" s="115">
        <v>2</v>
      </c>
      <c r="H68" s="100">
        <v>33.130000000000003</v>
      </c>
      <c r="I68" s="111"/>
      <c r="J68" s="43" t="e">
        <f>CONCATENATE("INSERT INTO `medical_vacancies` (`id`, `keyOrganization`, `job`, `division`, `bet`, `measures`) VALUES (NULL, ","'",D68,"', '",E68,"', ","'",F68,"', ","'",G68,"', ","'",#REF!,"');")</f>
        <v>#REF!</v>
      </c>
      <c r="K68" s="44" t="s">
        <v>281</v>
      </c>
      <c r="L68" s="45" t="s">
        <v>282</v>
      </c>
      <c r="M6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19.5" customHeight="1" x14ac:dyDescent="0.2">
      <c r="A69" s="131"/>
      <c r="B69" s="127"/>
      <c r="C69" s="115"/>
      <c r="D69" s="115"/>
      <c r="E69" s="115" t="s">
        <v>26</v>
      </c>
      <c r="F69" s="115" t="s">
        <v>101</v>
      </c>
      <c r="G69" s="115">
        <v>1</v>
      </c>
      <c r="H69" s="100">
        <v>37.75</v>
      </c>
      <c r="I69" s="115" t="s">
        <v>198</v>
      </c>
      <c r="J69" s="43"/>
      <c r="K69" s="44"/>
      <c r="L69" s="45"/>
      <c r="M69" s="43"/>
    </row>
    <row r="70" spans="1:13" s="4" customFormat="1" ht="19.5" customHeight="1" x14ac:dyDescent="0.2">
      <c r="A70" s="131"/>
      <c r="B70" s="127"/>
      <c r="C70" s="115">
        <v>61</v>
      </c>
      <c r="D70" s="115" t="s">
        <v>222</v>
      </c>
      <c r="E70" s="115" t="s">
        <v>26</v>
      </c>
      <c r="F70" s="115" t="s">
        <v>102</v>
      </c>
      <c r="G70" s="115">
        <v>1</v>
      </c>
      <c r="H70" s="100">
        <v>45.73</v>
      </c>
      <c r="I70" s="115" t="s">
        <v>198</v>
      </c>
      <c r="J70" s="43" t="e">
        <f>CONCATENATE("INSERT INTO `medical_vacancies` (`id`, `keyOrganization`, `job`, `division`, `bet`, `measures`) VALUES (NULL, ","'",D70,"', '",E70,"', ","'",F70,"', ","'",G70,"', ","'",#REF!,"');")</f>
        <v>#REF!</v>
      </c>
      <c r="K70" s="44" t="s">
        <v>281</v>
      </c>
      <c r="L70" s="45" t="s">
        <v>282</v>
      </c>
      <c r="M7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29.25" customHeight="1" x14ac:dyDescent="0.2">
      <c r="A71" s="131"/>
      <c r="B71" s="127"/>
      <c r="C71" s="115">
        <v>63</v>
      </c>
      <c r="D71" s="115" t="s">
        <v>222</v>
      </c>
      <c r="E71" s="115" t="s">
        <v>43</v>
      </c>
      <c r="F71" s="115" t="s">
        <v>102</v>
      </c>
      <c r="G71" s="115">
        <v>1</v>
      </c>
      <c r="H71" s="100">
        <v>33.26</v>
      </c>
      <c r="I71" s="115"/>
      <c r="J71" s="43" t="str">
        <f t="shared" si="0"/>
        <v>INSERT INTO `medical_vacancies` (`id`, `keyOrganization`, `job`, `division`, `bet`, `measures`) VALUES (NULL, 'lipetsk-med', 'врач клинической лабораторной диагностики', 'стационар', '1', '');</v>
      </c>
      <c r="K71" s="44" t="s">
        <v>281</v>
      </c>
      <c r="L71" s="45" t="s">
        <v>282</v>
      </c>
      <c r="M7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29.25" customHeight="1" x14ac:dyDescent="0.2">
      <c r="A72" s="131"/>
      <c r="B72" s="127"/>
      <c r="C72" s="115"/>
      <c r="D72" s="115"/>
      <c r="E72" s="115" t="s">
        <v>43</v>
      </c>
      <c r="F72" s="115" t="s">
        <v>101</v>
      </c>
      <c r="G72" s="115">
        <v>1</v>
      </c>
      <c r="H72" s="100">
        <v>42.37</v>
      </c>
      <c r="I72" s="115"/>
      <c r="J72" s="55"/>
      <c r="K72" s="44"/>
      <c r="L72" s="45"/>
      <c r="M72" s="55"/>
    </row>
    <row r="73" spans="1:13" s="4" customFormat="1" ht="19.5" customHeight="1" x14ac:dyDescent="0.2">
      <c r="A73" s="131"/>
      <c r="B73" s="127"/>
      <c r="C73" s="115">
        <v>65</v>
      </c>
      <c r="D73" s="115" t="s">
        <v>222</v>
      </c>
      <c r="E73" s="115" t="s">
        <v>8</v>
      </c>
      <c r="F73" s="115" t="s">
        <v>102</v>
      </c>
      <c r="G73" s="115">
        <v>3</v>
      </c>
      <c r="H73" s="100">
        <v>32.340000000000003</v>
      </c>
      <c r="I73" s="104"/>
      <c r="J73" s="43" t="str">
        <f>CONCATENATE("INSERT INTO `medical_vacancies` (`id`, `keyOrganization`, `job`, `division`, `bet`, `measures`) VALUES (NULL, ","'",D73,"', '",E73,"', ","'",F73,"', ","'",G73,"', ","'",I70,"');")</f>
        <v>INSERT INTO `medical_vacancies` (`id`, `keyOrganization`, `job`, `division`, `bet`, `measures`) VALUES (NULL, 'lipetsk-med', 'врач-невролог',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3" s="44" t="s">
        <v>281</v>
      </c>
      <c r="L73" s="45" t="s">
        <v>282</v>
      </c>
      <c r="M7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19.5" customHeight="1" x14ac:dyDescent="0.2">
      <c r="A74" s="131"/>
      <c r="B74" s="127"/>
      <c r="C74" s="115">
        <v>66</v>
      </c>
      <c r="D74" s="115" t="s">
        <v>222</v>
      </c>
      <c r="E74" s="115" t="s">
        <v>161</v>
      </c>
      <c r="F74" s="115" t="s">
        <v>102</v>
      </c>
      <c r="G74" s="115">
        <v>2</v>
      </c>
      <c r="H74" s="100">
        <v>55.71</v>
      </c>
      <c r="I74" s="104"/>
      <c r="J74" s="43" t="str">
        <f>CONCATENATE("INSERT INTO `medical_vacancies` (`id`, `keyOrganization`, `job`, `division`, `bet`, `measures`) VALUES (NULL, ","'",D74,"', '",E74,"', ","'",F74,"', ","'",G74,"', ","'",I69,"');")</f>
        <v>INSERT INTO `medical_vacancies` (`id`, `keyOrganization`, `job`, `division`, `bet`, `measures`) VALUES (NULL, 'lipetsk-med', 'врач скорой медицинской помощи ',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4" s="44" t="s">
        <v>281</v>
      </c>
      <c r="L74" s="45" t="s">
        <v>282</v>
      </c>
      <c r="M74" s="43" t="str">
        <f t="shared" ref="M74:M155" si="2">CONCATENATE(K74,D74,L74)</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19.5" customHeight="1" x14ac:dyDescent="0.2">
      <c r="A75" s="131"/>
      <c r="B75" s="127"/>
      <c r="C75" s="115">
        <v>67</v>
      </c>
      <c r="D75" s="115" t="s">
        <v>222</v>
      </c>
      <c r="E75" s="115" t="s">
        <v>7</v>
      </c>
      <c r="F75" s="115" t="s">
        <v>101</v>
      </c>
      <c r="G75" s="115">
        <v>1</v>
      </c>
      <c r="H75" s="100">
        <v>54.04</v>
      </c>
      <c r="I75" s="115" t="s">
        <v>198</v>
      </c>
      <c r="J75" s="43" t="e">
        <f>CONCATENATE("INSERT INTO `medical_vacancies` (`id`, `keyOrganization`, `job`, `division`, `bet`, `measures`) VALUES (NULL, ","'",D75,"', '",E75,"', ","'",F75,"', ","'",G75,"', ","'",#REF!,"');")</f>
        <v>#REF!</v>
      </c>
      <c r="K75" s="44" t="s">
        <v>281</v>
      </c>
      <c r="L75" s="45" t="s">
        <v>282</v>
      </c>
      <c r="M7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3" s="4" customFormat="1" ht="19.5" customHeight="1" x14ac:dyDescent="0.2">
      <c r="A76" s="131"/>
      <c r="B76" s="127"/>
      <c r="C76" s="115">
        <v>68</v>
      </c>
      <c r="D76" s="115" t="s">
        <v>222</v>
      </c>
      <c r="E76" s="115" t="s">
        <v>459</v>
      </c>
      <c r="F76" s="115" t="s">
        <v>101</v>
      </c>
      <c r="G76" s="115">
        <v>1</v>
      </c>
      <c r="H76" s="100">
        <v>30</v>
      </c>
      <c r="I76" s="115" t="s">
        <v>198</v>
      </c>
      <c r="J76" s="43" t="str">
        <f t="shared" ref="J76:J156" si="3">CONCATENATE("INSERT INTO `medical_vacancies` (`id`, `keyOrganization`, `job`, `division`, `bet`, `measures`) VALUES (NULL, ","'",D76,"', '",E76,"', ","'",F76,"', ","'",G76,"', ","'",I76,"');")</f>
        <v>INSERT INTO `medical_vacancies` (`id`, `keyOrganization`, `job`, `division`, `bet`, `measures`) VALUES (NULL, 'lipetsk-med', 'врач-офтальмолог детский',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6" s="44" t="s">
        <v>281</v>
      </c>
      <c r="L76" s="45" t="s">
        <v>282</v>
      </c>
      <c r="M76"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19.5" customHeight="1" x14ac:dyDescent="0.2">
      <c r="A77" s="131"/>
      <c r="B77" s="127"/>
      <c r="C77" s="115">
        <v>69</v>
      </c>
      <c r="D77" s="115" t="s">
        <v>222</v>
      </c>
      <c r="E77" s="115" t="s">
        <v>30</v>
      </c>
      <c r="F77" s="115" t="s">
        <v>101</v>
      </c>
      <c r="G77" s="115">
        <v>1</v>
      </c>
      <c r="H77" s="100">
        <v>37.75</v>
      </c>
      <c r="I77" s="115"/>
      <c r="J77" s="43" t="str">
        <f t="shared" si="3"/>
        <v>INSERT INTO `medical_vacancies` (`id`, `keyOrganization`, `job`, `division`, `bet`, `measures`) VALUES (NULL, 'lipetsk-med', 'врач-хирург', 'поликлиника', '1', '');</v>
      </c>
      <c r="K77" s="44" t="s">
        <v>281</v>
      </c>
      <c r="L77" s="45" t="s">
        <v>282</v>
      </c>
      <c r="M77"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19.5" customHeight="1" x14ac:dyDescent="0.2">
      <c r="A78" s="131"/>
      <c r="B78" s="127"/>
      <c r="C78" s="115">
        <v>70</v>
      </c>
      <c r="D78" s="115" t="s">
        <v>222</v>
      </c>
      <c r="E78" s="115" t="s">
        <v>30</v>
      </c>
      <c r="F78" s="115" t="s">
        <v>102</v>
      </c>
      <c r="G78" s="115">
        <v>2</v>
      </c>
      <c r="H78" s="100">
        <v>31.59</v>
      </c>
      <c r="I78" s="104"/>
      <c r="J78" s="43" t="str">
        <f>CONCATENATE("INSERT INTO `medical_vacancies` (`id`, `keyOrganization`, `job`, `division`, `bet`, `measures`) VALUES (NULL, ","'",D78,"', '",E78,"', ","'",F78,"', ","'",G78,"', ","'",I75,"');")</f>
        <v>INSERT INTO `medical_vacancies` (`id`, `keyOrganization`, `job`, `division`, `bet`, `measures`) VALUES (NULL, 'lipetsk-med', 'врач-хирург',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8" s="44" t="s">
        <v>281</v>
      </c>
      <c r="L78" s="45" t="s">
        <v>282</v>
      </c>
      <c r="M78"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3" s="4" customFormat="1" ht="19.5" customHeight="1" x14ac:dyDescent="0.2">
      <c r="A79" s="131"/>
      <c r="B79" s="127"/>
      <c r="C79" s="115">
        <v>71</v>
      </c>
      <c r="D79" s="115" t="s">
        <v>222</v>
      </c>
      <c r="E79" s="115" t="s">
        <v>126</v>
      </c>
      <c r="F79" s="115" t="s">
        <v>101</v>
      </c>
      <c r="G79" s="115">
        <v>1</v>
      </c>
      <c r="H79" s="100">
        <v>19.09</v>
      </c>
      <c r="I79" s="115" t="s">
        <v>198</v>
      </c>
      <c r="J79" s="43" t="str">
        <f t="shared" si="3"/>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9" s="44" t="s">
        <v>281</v>
      </c>
      <c r="L79" s="45" t="s">
        <v>282</v>
      </c>
      <c r="M79"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3" s="4" customFormat="1" ht="19.5" customHeight="1" x14ac:dyDescent="0.2">
      <c r="A80" s="131"/>
      <c r="B80" s="127"/>
      <c r="C80" s="115">
        <v>72</v>
      </c>
      <c r="D80" s="115" t="s">
        <v>222</v>
      </c>
      <c r="E80" s="115" t="s">
        <v>58</v>
      </c>
      <c r="F80" s="115" t="s">
        <v>101</v>
      </c>
      <c r="G80" s="115">
        <v>1</v>
      </c>
      <c r="H80" s="100">
        <v>23.77</v>
      </c>
      <c r="I80" s="115"/>
      <c r="J80" s="43" t="str">
        <f t="shared" si="3"/>
        <v>INSERT INTO `medical_vacancies` (`id`, `keyOrganization`, `job`, `division`, `bet`, `measures`) VALUES (NULL, 'lipetsk-med', 'врач-стоматолог-терапевт', 'поликлиника', '1', '');</v>
      </c>
      <c r="K80" s="44" t="s">
        <v>281</v>
      </c>
      <c r="L80" s="45" t="s">
        <v>282</v>
      </c>
      <c r="M80"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131"/>
      <c r="B81" s="127"/>
      <c r="C81" s="115"/>
      <c r="D81" s="115"/>
      <c r="E81" s="115" t="s">
        <v>191</v>
      </c>
      <c r="F81" s="115" t="s">
        <v>102</v>
      </c>
      <c r="G81" s="115">
        <v>3</v>
      </c>
      <c r="H81" s="100">
        <v>20.11</v>
      </c>
      <c r="I81" s="115" t="s">
        <v>198</v>
      </c>
      <c r="J81" s="43"/>
      <c r="K81" s="44"/>
      <c r="L81" s="45"/>
      <c r="M81" s="43"/>
    </row>
    <row r="82" spans="1:13" s="4" customFormat="1" ht="19.5" customHeight="1" x14ac:dyDescent="0.2">
      <c r="A82" s="131"/>
      <c r="B82" s="127"/>
      <c r="C82" s="115"/>
      <c r="D82" s="115"/>
      <c r="E82" s="115" t="s">
        <v>180</v>
      </c>
      <c r="F82" s="115" t="s">
        <v>102</v>
      </c>
      <c r="G82" s="115">
        <v>1</v>
      </c>
      <c r="H82" s="100">
        <v>20.11</v>
      </c>
      <c r="I82" s="115"/>
      <c r="J82" s="43"/>
      <c r="K82" s="44"/>
      <c r="L82" s="45"/>
      <c r="M82" s="43"/>
    </row>
    <row r="83" spans="1:13" s="4" customFormat="1" ht="19.5" customHeight="1" x14ac:dyDescent="0.2">
      <c r="A83" s="131"/>
      <c r="B83" s="127"/>
      <c r="C83" s="115"/>
      <c r="D83" s="115"/>
      <c r="E83" s="115" t="s">
        <v>180</v>
      </c>
      <c r="F83" s="115" t="s">
        <v>101</v>
      </c>
      <c r="G83" s="115">
        <v>1</v>
      </c>
      <c r="H83" s="100">
        <v>23.77</v>
      </c>
      <c r="I83" s="115"/>
      <c r="J83" s="43"/>
      <c r="K83" s="44"/>
      <c r="L83" s="45"/>
      <c r="M83" s="43"/>
    </row>
    <row r="84" spans="1:13" s="4" customFormat="1" ht="19.5" customHeight="1" x14ac:dyDescent="0.2">
      <c r="A84" s="131"/>
      <c r="B84" s="127"/>
      <c r="C84" s="115"/>
      <c r="D84" s="115"/>
      <c r="E84" s="115" t="s">
        <v>466</v>
      </c>
      <c r="F84" s="115" t="s">
        <v>102</v>
      </c>
      <c r="G84" s="115">
        <v>2</v>
      </c>
      <c r="H84" s="100">
        <v>28.64</v>
      </c>
      <c r="I84" s="115"/>
      <c r="J84" s="43"/>
      <c r="K84" s="44"/>
      <c r="L84" s="45"/>
      <c r="M84" s="43"/>
    </row>
    <row r="85" spans="1:13" s="4" customFormat="1" ht="19.5" customHeight="1" x14ac:dyDescent="0.2">
      <c r="A85" s="131"/>
      <c r="B85" s="127"/>
      <c r="C85" s="115">
        <v>74</v>
      </c>
      <c r="D85" s="115" t="s">
        <v>222</v>
      </c>
      <c r="E85" s="115" t="s">
        <v>181</v>
      </c>
      <c r="F85" s="115" t="s">
        <v>166</v>
      </c>
      <c r="G85" s="115">
        <v>1</v>
      </c>
      <c r="H85" s="100">
        <v>28.34</v>
      </c>
      <c r="I85" s="115"/>
      <c r="J85" s="43" t="str">
        <f t="shared" si="3"/>
        <v>INSERT INTO `medical_vacancies` (`id`, `keyOrganization`, `job`, `division`, `bet`, `measures`) VALUES (NULL, 'lipetsk-med', 'врач-рефлексотерапевт', 'поликлиника ', '1', '');</v>
      </c>
      <c r="K85" s="44" t="s">
        <v>281</v>
      </c>
      <c r="L85" s="45" t="s">
        <v>282</v>
      </c>
      <c r="M8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6" spans="1:13" s="4" customFormat="1" ht="19.5" customHeight="1" x14ac:dyDescent="0.2">
      <c r="A86" s="131"/>
      <c r="B86" s="127"/>
      <c r="C86" s="115"/>
      <c r="D86" s="115"/>
      <c r="E86" s="115" t="s">
        <v>24</v>
      </c>
      <c r="F86" s="115" t="s">
        <v>102</v>
      </c>
      <c r="G86" s="115">
        <v>4</v>
      </c>
      <c r="H86" s="100"/>
      <c r="I86" s="115"/>
      <c r="J86" s="77"/>
      <c r="K86" s="44"/>
      <c r="L86" s="45"/>
      <c r="M86" s="77"/>
    </row>
    <row r="87" spans="1:13" s="4" customFormat="1" ht="19.5" customHeight="1" x14ac:dyDescent="0.2">
      <c r="A87" s="131"/>
      <c r="B87" s="127"/>
      <c r="C87" s="115"/>
      <c r="D87" s="115"/>
      <c r="E87" s="115" t="s">
        <v>24</v>
      </c>
      <c r="F87" s="115" t="s">
        <v>101</v>
      </c>
      <c r="G87" s="139">
        <v>2</v>
      </c>
      <c r="H87" s="100"/>
      <c r="I87" s="115"/>
      <c r="J87" s="77"/>
      <c r="K87" s="44"/>
      <c r="L87" s="45"/>
      <c r="M87" s="77"/>
    </row>
    <row r="88" spans="1:13" s="4" customFormat="1" ht="19.5" customHeight="1" x14ac:dyDescent="0.2">
      <c r="A88" s="131"/>
      <c r="B88" s="127"/>
      <c r="C88" s="115"/>
      <c r="D88" s="115"/>
      <c r="E88" s="115" t="s">
        <v>290</v>
      </c>
      <c r="F88" s="115" t="s">
        <v>101</v>
      </c>
      <c r="G88" s="139">
        <v>1</v>
      </c>
      <c r="H88" s="100"/>
      <c r="I88" s="115"/>
      <c r="J88" s="63"/>
      <c r="K88" s="44"/>
      <c r="L88" s="45"/>
      <c r="M88" s="63"/>
    </row>
    <row r="89" spans="1:13" s="4" customFormat="1" ht="19.5" customHeight="1" x14ac:dyDescent="0.2">
      <c r="A89" s="131"/>
      <c r="B89" s="127"/>
      <c r="C89" s="115"/>
      <c r="D89" s="115"/>
      <c r="E89" s="115" t="s">
        <v>290</v>
      </c>
      <c r="F89" s="115" t="s">
        <v>102</v>
      </c>
      <c r="G89" s="139">
        <v>2</v>
      </c>
      <c r="H89" s="100"/>
      <c r="I89" s="115"/>
      <c r="J89" s="63"/>
      <c r="K89" s="44"/>
      <c r="L89" s="45"/>
      <c r="M89" s="63"/>
    </row>
    <row r="90" spans="1:13" s="4" customFormat="1" ht="19.5" customHeight="1" x14ac:dyDescent="0.2">
      <c r="A90" s="131"/>
      <c r="B90" s="127"/>
      <c r="C90" s="115"/>
      <c r="D90" s="115"/>
      <c r="E90" s="115" t="s">
        <v>39</v>
      </c>
      <c r="F90" s="115" t="s">
        <v>101</v>
      </c>
      <c r="G90" s="139">
        <v>3</v>
      </c>
      <c r="H90" s="100"/>
      <c r="I90" s="115"/>
      <c r="J90" s="77"/>
      <c r="K90" s="44"/>
      <c r="L90" s="45"/>
      <c r="M90" s="77"/>
    </row>
    <row r="91" spans="1:13" s="4" customFormat="1" ht="19.5" customHeight="1" x14ac:dyDescent="0.2">
      <c r="A91" s="131"/>
      <c r="B91" s="127"/>
      <c r="C91" s="115"/>
      <c r="D91" s="115"/>
      <c r="E91" s="115" t="s">
        <v>287</v>
      </c>
      <c r="F91" s="115" t="s">
        <v>101</v>
      </c>
      <c r="G91" s="139">
        <v>2</v>
      </c>
      <c r="H91" s="100"/>
      <c r="I91" s="115"/>
      <c r="J91" s="77"/>
      <c r="K91" s="44"/>
      <c r="L91" s="45"/>
      <c r="M91" s="77"/>
    </row>
    <row r="92" spans="1:13" s="4" customFormat="1" ht="19.5" customHeight="1" x14ac:dyDescent="0.2">
      <c r="A92" s="131"/>
      <c r="B92" s="127"/>
      <c r="C92" s="115"/>
      <c r="D92" s="115"/>
      <c r="E92" s="115" t="s">
        <v>35</v>
      </c>
      <c r="F92" s="115" t="s">
        <v>166</v>
      </c>
      <c r="G92" s="139">
        <v>3</v>
      </c>
      <c r="H92" s="100"/>
      <c r="I92" s="115"/>
      <c r="J92" s="87"/>
      <c r="K92" s="44"/>
      <c r="L92" s="45"/>
      <c r="M92" s="87"/>
    </row>
    <row r="93" spans="1:13" s="4" customFormat="1" ht="19.5" customHeight="1" x14ac:dyDescent="0.2">
      <c r="A93" s="131"/>
      <c r="B93" s="127"/>
      <c r="C93" s="115"/>
      <c r="D93" s="115"/>
      <c r="E93" s="115" t="s">
        <v>65</v>
      </c>
      <c r="F93" s="115" t="s">
        <v>129</v>
      </c>
      <c r="G93" s="115">
        <v>10</v>
      </c>
      <c r="H93" s="100"/>
      <c r="I93" s="115"/>
      <c r="J93" s="87"/>
      <c r="K93" s="44"/>
      <c r="L93" s="45"/>
      <c r="M93" s="87"/>
    </row>
    <row r="94" spans="1:13" s="4" customFormat="1" ht="19.5" customHeight="1" x14ac:dyDescent="0.2">
      <c r="A94" s="131"/>
      <c r="B94" s="127"/>
      <c r="C94" s="115"/>
      <c r="D94" s="115"/>
      <c r="E94" s="115" t="s">
        <v>0</v>
      </c>
      <c r="F94" s="115" t="s">
        <v>101</v>
      </c>
      <c r="G94" s="139">
        <v>2</v>
      </c>
      <c r="H94" s="100"/>
      <c r="I94" s="115"/>
      <c r="J94" s="87"/>
      <c r="K94" s="44"/>
      <c r="L94" s="45"/>
      <c r="M94" s="87"/>
    </row>
    <row r="95" spans="1:13" s="4" customFormat="1" ht="19.5" customHeight="1" x14ac:dyDescent="0.2">
      <c r="A95" s="131"/>
      <c r="B95" s="127"/>
      <c r="C95" s="115"/>
      <c r="D95" s="115"/>
      <c r="E95" s="115" t="s">
        <v>28</v>
      </c>
      <c r="F95" s="115" t="s">
        <v>101</v>
      </c>
      <c r="G95" s="139">
        <v>2</v>
      </c>
      <c r="H95" s="100"/>
      <c r="I95" s="115"/>
      <c r="J95" s="87"/>
      <c r="K95" s="44"/>
      <c r="L95" s="45"/>
      <c r="M95" s="87"/>
    </row>
    <row r="96" spans="1:13" s="4" customFormat="1" ht="19.5" customHeight="1" x14ac:dyDescent="0.2">
      <c r="A96" s="131"/>
      <c r="B96" s="127"/>
      <c r="C96" s="115"/>
      <c r="D96" s="115"/>
      <c r="E96" s="107" t="s">
        <v>128</v>
      </c>
      <c r="F96" s="107" t="s">
        <v>102</v>
      </c>
      <c r="G96" s="107">
        <v>2</v>
      </c>
      <c r="H96" s="100"/>
      <c r="I96" s="115"/>
      <c r="J96" s="96"/>
      <c r="K96" s="44"/>
      <c r="L96" s="45"/>
      <c r="M96" s="96"/>
    </row>
    <row r="97" spans="1:13" s="4" customFormat="1" ht="19.5" customHeight="1" x14ac:dyDescent="0.2">
      <c r="A97" s="131"/>
      <c r="B97" s="127"/>
      <c r="C97" s="115"/>
      <c r="D97" s="115"/>
      <c r="E97" s="103" t="s">
        <v>450</v>
      </c>
      <c r="F97" s="104"/>
      <c r="G97" s="105">
        <v>67</v>
      </c>
      <c r="H97" s="100"/>
      <c r="I97" s="115"/>
      <c r="J97" s="87"/>
      <c r="K97" s="44"/>
      <c r="L97" s="45"/>
      <c r="M97" s="87"/>
    </row>
    <row r="98" spans="1:13" s="4" customFormat="1" ht="19.5" customHeight="1" x14ac:dyDescent="0.2">
      <c r="A98" s="131"/>
      <c r="B98" s="127"/>
      <c r="C98" s="115">
        <v>76</v>
      </c>
      <c r="D98" s="115" t="s">
        <v>222</v>
      </c>
      <c r="E98" s="103" t="s">
        <v>451</v>
      </c>
      <c r="F98" s="115"/>
      <c r="G98" s="105">
        <v>33</v>
      </c>
      <c r="H98" s="100">
        <v>28.84</v>
      </c>
      <c r="I98" s="115"/>
      <c r="J98" s="43" t="str">
        <f>CONCATENATE("INSERT INTO `medical_vacancies` (`id`, `keyOrganization`, `job`, `division`, `bet`, `measures`) VALUES (NULL, ","'",D98,"', '",E88,"', ","'",F88,"', ","'",G88,"', ","'",I98,"');")</f>
        <v>INSERT INTO `medical_vacancies` (`id`, `keyOrganization`, `job`, `division`, `bet`, `measures`) VALUES (NULL, 'lipetsk-med', 'медицинская сестра по физиотерапии', 'поликлиника', '1', '');</v>
      </c>
      <c r="K98" s="44" t="s">
        <v>281</v>
      </c>
      <c r="L98" s="45" t="s">
        <v>282</v>
      </c>
      <c r="M98"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9" spans="1:13" s="4" customFormat="1" ht="43.5" customHeight="1" x14ac:dyDescent="0.2">
      <c r="A99" s="128">
        <v>4</v>
      </c>
      <c r="B99" s="132" t="s">
        <v>87</v>
      </c>
      <c r="C99" s="115"/>
      <c r="D99" s="115"/>
      <c r="E99" s="115" t="s">
        <v>16</v>
      </c>
      <c r="F99" s="115" t="s">
        <v>129</v>
      </c>
      <c r="G99" s="115">
        <v>1</v>
      </c>
      <c r="H99" s="100">
        <v>37.79</v>
      </c>
      <c r="I99" s="115"/>
      <c r="J99" s="55"/>
      <c r="K99" s="44"/>
      <c r="L99" s="45"/>
      <c r="M99" s="55"/>
    </row>
    <row r="100" spans="1:13" s="4" customFormat="1" ht="34.5" customHeight="1" x14ac:dyDescent="0.2">
      <c r="A100" s="129"/>
      <c r="B100" s="132"/>
      <c r="C100" s="115"/>
      <c r="D100" s="115"/>
      <c r="E100" s="115" t="s">
        <v>65</v>
      </c>
      <c r="F100" s="115" t="s">
        <v>102</v>
      </c>
      <c r="G100" s="139">
        <v>1</v>
      </c>
      <c r="H100" s="100">
        <v>36.11</v>
      </c>
      <c r="I100" s="115"/>
      <c r="J100" s="55"/>
      <c r="K100" s="44"/>
      <c r="L100" s="45"/>
      <c r="M100" s="55"/>
    </row>
    <row r="101" spans="1:13" s="4" customFormat="1" ht="24.75" customHeight="1" x14ac:dyDescent="0.2">
      <c r="A101" s="129"/>
      <c r="B101" s="132"/>
      <c r="C101" s="115"/>
      <c r="D101" s="115"/>
      <c r="E101" s="101" t="s">
        <v>450</v>
      </c>
      <c r="F101" s="115"/>
      <c r="G101" s="140">
        <v>0</v>
      </c>
      <c r="H101" s="100"/>
      <c r="I101" s="115"/>
      <c r="J101" s="63"/>
      <c r="K101" s="44"/>
      <c r="L101" s="45"/>
      <c r="M101" s="63"/>
    </row>
    <row r="102" spans="1:13" s="4" customFormat="1" ht="22.5" customHeight="1" x14ac:dyDescent="0.2">
      <c r="A102" s="130"/>
      <c r="B102" s="132"/>
      <c r="C102" s="115">
        <v>77</v>
      </c>
      <c r="D102" s="115" t="s">
        <v>223</v>
      </c>
      <c r="E102" s="103" t="s">
        <v>451</v>
      </c>
      <c r="F102" s="115"/>
      <c r="G102" s="102">
        <v>2</v>
      </c>
      <c r="H102" s="100"/>
      <c r="I102" s="115"/>
      <c r="J102" s="43" t="str">
        <f t="shared" si="3"/>
        <v>INSERT INTO `medical_vacancies` (`id`, `keyOrganization`, `job`, `division`, `bet`, `measures`) VALUES (NULL, 'lipetsk-emergency-bolnitsa', 'итого средних:', '', '2', '');</v>
      </c>
      <c r="K102" s="44" t="s">
        <v>281</v>
      </c>
      <c r="L102" s="45" t="s">
        <v>282</v>
      </c>
      <c r="M102" s="43"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3" spans="1:13" s="4" customFormat="1" ht="35.25" customHeight="1" x14ac:dyDescent="0.25">
      <c r="A103" s="131">
        <v>6</v>
      </c>
      <c r="B103" s="127" t="s">
        <v>192</v>
      </c>
      <c r="C103" s="115">
        <v>80</v>
      </c>
      <c r="D103" s="115" t="s">
        <v>224</v>
      </c>
      <c r="E103" s="107" t="s">
        <v>460</v>
      </c>
      <c r="F103" s="107" t="s">
        <v>461</v>
      </c>
      <c r="G103" s="107">
        <v>1</v>
      </c>
      <c r="H103" s="104"/>
      <c r="I103" s="104"/>
      <c r="J103" s="43" t="str">
        <f>CONCATENATE("INSERT INTO `medical_vacancies` (`id`, `keyOrganization`, `job`, `division`, `bet`, `measures`) VALUES (NULL, ","'",D103,"', '",E104,"', ","'",F104,"', ","'",G104,"', ","'",I104,"');")</f>
        <v>INSERT INTO `medical_vacancies` (`id`, `keyOrganization`, `job`, `division`, `bet`, `measures`) VALUES (NULL, 'lipetsk-gor-det-bolnitsa-1',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3" s="44" t="s">
        <v>281</v>
      </c>
      <c r="L103" s="45" t="s">
        <v>282</v>
      </c>
      <c r="M10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4" spans="1:13" s="4" customFormat="1" ht="19.5" customHeight="1" x14ac:dyDescent="0.2">
      <c r="A104" s="131"/>
      <c r="B104" s="127"/>
      <c r="C104" s="115"/>
      <c r="D104" s="115"/>
      <c r="E104" s="115" t="s">
        <v>7</v>
      </c>
      <c r="F104" s="115" t="s">
        <v>101</v>
      </c>
      <c r="G104" s="115">
        <v>3</v>
      </c>
      <c r="H104" s="100">
        <v>50</v>
      </c>
      <c r="I104" s="115" t="s">
        <v>198</v>
      </c>
      <c r="J104" s="77"/>
      <c r="K104" s="44"/>
      <c r="L104" s="45"/>
      <c r="M104" s="77"/>
    </row>
    <row r="105" spans="1:13" s="4" customFormat="1" ht="19.5" customHeight="1" x14ac:dyDescent="0.2">
      <c r="A105" s="131"/>
      <c r="B105" s="127"/>
      <c r="C105" s="115">
        <v>81</v>
      </c>
      <c r="D105" s="115" t="s">
        <v>224</v>
      </c>
      <c r="E105" s="115" t="s">
        <v>15</v>
      </c>
      <c r="F105" s="115" t="s">
        <v>101</v>
      </c>
      <c r="G105" s="115">
        <v>17</v>
      </c>
      <c r="H105" s="100">
        <v>65</v>
      </c>
      <c r="I105" s="115" t="s">
        <v>198</v>
      </c>
      <c r="J105" s="43" t="str">
        <f t="shared" si="3"/>
        <v>INSERT INTO `medical_vacancies` (`id`, `keyOrganization`, `job`, `division`, `bet`, `measures`) VALUES (NULL, 'lipetsk-gor-det-bolnitsa-1', 'врач-педиатр участковый', 'поликлиника', '17',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5" s="44" t="s">
        <v>281</v>
      </c>
      <c r="L105" s="45" t="s">
        <v>282</v>
      </c>
      <c r="M10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6" spans="1:13" s="4" customFormat="1" ht="19.5" customHeight="1" x14ac:dyDescent="0.2">
      <c r="A106" s="131"/>
      <c r="B106" s="127"/>
      <c r="C106" s="115">
        <v>82</v>
      </c>
      <c r="D106" s="115" t="s">
        <v>224</v>
      </c>
      <c r="E106" s="115" t="s">
        <v>49</v>
      </c>
      <c r="F106" s="115" t="s">
        <v>101</v>
      </c>
      <c r="G106" s="115">
        <v>10</v>
      </c>
      <c r="H106" s="100">
        <v>50</v>
      </c>
      <c r="I106" s="115" t="s">
        <v>198</v>
      </c>
      <c r="J106" s="43" t="str">
        <f t="shared" si="3"/>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6" s="44" t="s">
        <v>281</v>
      </c>
      <c r="L106" s="45" t="s">
        <v>282</v>
      </c>
      <c r="M106"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7" spans="1:13" s="4" customFormat="1" ht="19.5" customHeight="1" x14ac:dyDescent="0.2">
      <c r="A107" s="131"/>
      <c r="B107" s="127"/>
      <c r="C107" s="115">
        <v>83</v>
      </c>
      <c r="D107" s="115" t="s">
        <v>224</v>
      </c>
      <c r="E107" s="115" t="s">
        <v>25</v>
      </c>
      <c r="F107" s="115" t="s">
        <v>101</v>
      </c>
      <c r="G107" s="115">
        <v>1</v>
      </c>
      <c r="H107" s="100">
        <v>50</v>
      </c>
      <c r="I107" s="115"/>
      <c r="J107" s="43" t="str">
        <f t="shared" si="3"/>
        <v>INSERT INTO `medical_vacancies` (`id`, `keyOrganization`, `job`, `division`, `bet`, `measures`) VALUES (NULL, 'lipetsk-gor-det-bolnitsa-1', 'врач-травматолог-ортопед', 'поликлиника', '1', '');</v>
      </c>
      <c r="K107" s="44" t="s">
        <v>281</v>
      </c>
      <c r="L107" s="45" t="s">
        <v>282</v>
      </c>
      <c r="M107"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8" spans="1:13" s="4" customFormat="1" ht="19.5" customHeight="1" x14ac:dyDescent="0.2">
      <c r="A108" s="131"/>
      <c r="B108" s="127"/>
      <c r="C108" s="115">
        <v>84</v>
      </c>
      <c r="D108" s="115" t="s">
        <v>224</v>
      </c>
      <c r="E108" s="115" t="s">
        <v>8</v>
      </c>
      <c r="F108" s="115" t="s">
        <v>101</v>
      </c>
      <c r="G108" s="115">
        <v>2</v>
      </c>
      <c r="H108" s="100">
        <v>50</v>
      </c>
      <c r="I108" s="115"/>
      <c r="J108" s="43" t="str">
        <f t="shared" si="3"/>
        <v>INSERT INTO `medical_vacancies` (`id`, `keyOrganization`, `job`, `division`, `bet`, `measures`) VALUES (NULL, 'lipetsk-gor-det-bolnitsa-1', 'врач-невролог', 'поликлиника', '2', '');</v>
      </c>
      <c r="K108" s="44" t="s">
        <v>281</v>
      </c>
      <c r="L108" s="45" t="s">
        <v>282</v>
      </c>
      <c r="M10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131"/>
      <c r="B109" s="127"/>
      <c r="C109" s="115">
        <v>85</v>
      </c>
      <c r="D109" s="115" t="s">
        <v>224</v>
      </c>
      <c r="E109" s="115" t="s">
        <v>61</v>
      </c>
      <c r="F109" s="115" t="s">
        <v>101</v>
      </c>
      <c r="G109" s="115">
        <v>2</v>
      </c>
      <c r="H109" s="100">
        <v>50</v>
      </c>
      <c r="I109" s="115"/>
      <c r="J109" s="43" t="str">
        <f t="shared" si="3"/>
        <v>INSERT INTO `medical_vacancies` (`id`, `keyOrganization`, `job`, `division`, `bet`, `measures`) VALUES (NULL, 'lipetsk-gor-det-bolnitsa-1', 'врач-детский кардиолог', 'поликлиника', '2', '');</v>
      </c>
      <c r="K109" s="44" t="s">
        <v>281</v>
      </c>
      <c r="L109" s="45" t="s">
        <v>282</v>
      </c>
      <c r="M109"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0" spans="1:13" s="4" customFormat="1" ht="19.5" customHeight="1" x14ac:dyDescent="0.2">
      <c r="A110" s="131"/>
      <c r="B110" s="127"/>
      <c r="C110" s="115"/>
      <c r="D110" s="115"/>
      <c r="E110" s="115" t="s">
        <v>13</v>
      </c>
      <c r="F110" s="115" t="s">
        <v>101</v>
      </c>
      <c r="G110" s="115">
        <v>1</v>
      </c>
      <c r="H110" s="100">
        <v>50</v>
      </c>
      <c r="I110" s="115"/>
      <c r="J110" s="43"/>
      <c r="K110" s="44"/>
      <c r="L110" s="45"/>
      <c r="M110" s="43"/>
    </row>
    <row r="111" spans="1:13" s="4" customFormat="1" ht="19.5" customHeight="1" x14ac:dyDescent="0.2">
      <c r="A111" s="131"/>
      <c r="B111" s="127"/>
      <c r="C111" s="115">
        <v>86</v>
      </c>
      <c r="D111" s="115" t="s">
        <v>224</v>
      </c>
      <c r="E111" s="115" t="s">
        <v>50</v>
      </c>
      <c r="F111" s="115" t="s">
        <v>101</v>
      </c>
      <c r="G111" s="115">
        <v>1</v>
      </c>
      <c r="H111" s="100">
        <v>50</v>
      </c>
      <c r="I111" s="115"/>
      <c r="J111" s="43" t="str">
        <f t="shared" si="3"/>
        <v>INSERT INTO `medical_vacancies` (`id`, `keyOrganization`, `job`, `division`, `bet`, `measures`) VALUES (NULL, 'lipetsk-gor-det-bolnitsa-1', 'врач-детский хирург', 'поликлиника', '1', '');</v>
      </c>
      <c r="K111" s="44" t="s">
        <v>281</v>
      </c>
      <c r="L111" s="45" t="s">
        <v>282</v>
      </c>
      <c r="M11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131"/>
      <c r="B112" s="127"/>
      <c r="C112" s="115">
        <v>87</v>
      </c>
      <c r="D112" s="115" t="s">
        <v>224</v>
      </c>
      <c r="E112" s="115" t="s">
        <v>35</v>
      </c>
      <c r="F112" s="115" t="s">
        <v>101</v>
      </c>
      <c r="G112" s="115">
        <v>5</v>
      </c>
      <c r="H112" s="100">
        <v>30</v>
      </c>
      <c r="I112" s="115"/>
      <c r="J112" s="43" t="str">
        <f t="shared" si="3"/>
        <v>INSERT INTO `medical_vacancies` (`id`, `keyOrganization`, `job`, `division`, `bet`, `measures`) VALUES (NULL, 'lipetsk-gor-det-bolnitsa-1', 'медицинская сестра участковая', 'поликлиника', '5', '');</v>
      </c>
      <c r="K112" s="44" t="s">
        <v>281</v>
      </c>
      <c r="L112" s="45" t="s">
        <v>282</v>
      </c>
      <c r="M112"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3" spans="1:13" s="4" customFormat="1" ht="19.5" customHeight="1" x14ac:dyDescent="0.2">
      <c r="A113" s="131"/>
      <c r="B113" s="127"/>
      <c r="C113" s="115">
        <v>88</v>
      </c>
      <c r="D113" s="115" t="s">
        <v>224</v>
      </c>
      <c r="E113" s="115" t="s">
        <v>0</v>
      </c>
      <c r="F113" s="115" t="s">
        <v>102</v>
      </c>
      <c r="G113" s="115">
        <v>1</v>
      </c>
      <c r="H113" s="100">
        <v>30</v>
      </c>
      <c r="I113" s="115"/>
      <c r="J113" s="43" t="str">
        <f t="shared" si="3"/>
        <v>INSERT INTO `medical_vacancies` (`id`, `keyOrganization`, `job`, `division`, `bet`, `measures`) VALUES (NULL, 'lipetsk-gor-det-bolnitsa-1', 'рентгенолаборант', 'стационар', '1', '');</v>
      </c>
      <c r="K113" s="44" t="s">
        <v>281</v>
      </c>
      <c r="L113" s="45" t="s">
        <v>282</v>
      </c>
      <c r="M11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4" spans="1:13" s="4" customFormat="1" ht="19.5" customHeight="1" x14ac:dyDescent="0.2">
      <c r="A114" s="131"/>
      <c r="B114" s="127"/>
      <c r="C114" s="115">
        <v>89</v>
      </c>
      <c r="D114" s="115" t="s">
        <v>224</v>
      </c>
      <c r="E114" s="115" t="s">
        <v>452</v>
      </c>
      <c r="F114" s="115" t="s">
        <v>166</v>
      </c>
      <c r="G114" s="115">
        <v>2</v>
      </c>
      <c r="H114" s="100">
        <v>28</v>
      </c>
      <c r="I114" s="115"/>
      <c r="J114" s="43" t="str">
        <f t="shared" si="3"/>
        <v>INSERT INTO `medical_vacancies` (`id`, `keyOrganization`, `job`, `division`, `bet`, `measures`) VALUES (NULL, 'lipetsk-gor-det-bolnitsa-1', 'медицинская сестра по массажу', 'поликлиника ', '2', '');</v>
      </c>
      <c r="K114" s="44" t="s">
        <v>281</v>
      </c>
      <c r="L114" s="45" t="s">
        <v>282</v>
      </c>
      <c r="M114"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5" spans="1:13" s="4" customFormat="1" ht="19.5" customHeight="1" x14ac:dyDescent="0.2">
      <c r="A115" s="131"/>
      <c r="B115" s="127"/>
      <c r="C115" s="115">
        <v>90</v>
      </c>
      <c r="D115" s="115" t="s">
        <v>224</v>
      </c>
      <c r="E115" s="115" t="s">
        <v>9</v>
      </c>
      <c r="F115" s="115" t="s">
        <v>101</v>
      </c>
      <c r="G115" s="115">
        <v>12</v>
      </c>
      <c r="H115" s="100">
        <v>30</v>
      </c>
      <c r="I115" s="115"/>
      <c r="J115" s="43" t="str">
        <f t="shared" si="3"/>
        <v>INSERT INTO `medical_vacancies` (`id`, `keyOrganization`, `job`, `division`, `bet`, `measures`) VALUES (NULL, 'lipetsk-gor-det-bolnitsa-1', 'медицинская сестра', 'поликлиника', '12', '');</v>
      </c>
      <c r="K115" s="44" t="s">
        <v>281</v>
      </c>
      <c r="L115" s="45" t="s">
        <v>282</v>
      </c>
      <c r="M11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6" spans="1:13" s="4" customFormat="1" ht="19.5" customHeight="1" x14ac:dyDescent="0.2">
      <c r="A116" s="131"/>
      <c r="B116" s="127"/>
      <c r="C116" s="115"/>
      <c r="D116" s="115"/>
      <c r="E116" s="115" t="s">
        <v>309</v>
      </c>
      <c r="F116" s="115" t="s">
        <v>101</v>
      </c>
      <c r="G116" s="115">
        <v>8</v>
      </c>
      <c r="H116" s="100"/>
      <c r="I116" s="115"/>
      <c r="J116" s="69"/>
      <c r="K116" s="44"/>
      <c r="L116" s="45"/>
      <c r="M116" s="69"/>
    </row>
    <row r="117" spans="1:13" s="4" customFormat="1" ht="19.5" customHeight="1" x14ac:dyDescent="0.2">
      <c r="A117" s="131"/>
      <c r="B117" s="127"/>
      <c r="C117" s="115"/>
      <c r="D117" s="115"/>
      <c r="E117" s="101" t="s">
        <v>450</v>
      </c>
      <c r="F117" s="115"/>
      <c r="G117" s="102">
        <v>38</v>
      </c>
      <c r="H117" s="100"/>
      <c r="I117" s="115"/>
      <c r="J117" s="63"/>
      <c r="K117" s="44"/>
      <c r="L117" s="45"/>
      <c r="M117" s="63"/>
    </row>
    <row r="118" spans="1:13" s="4" customFormat="1" ht="19.5" customHeight="1" x14ac:dyDescent="0.2">
      <c r="A118" s="131"/>
      <c r="B118" s="127"/>
      <c r="C118" s="115">
        <v>91</v>
      </c>
      <c r="D118" s="115" t="s">
        <v>224</v>
      </c>
      <c r="E118" s="103" t="s">
        <v>451</v>
      </c>
      <c r="F118" s="104"/>
      <c r="G118" s="105">
        <v>28</v>
      </c>
      <c r="H118" s="100">
        <v>32</v>
      </c>
      <c r="I118" s="115"/>
      <c r="J118" s="43" t="e">
        <f>CONCATENATE("INSERT INTO `medical_vacancies` (`id`, `keyOrganization`, `job`, `division`, `bet`, `measures`) VALUES (NULL, ","'",D118,"', '",#REF!,"', ","'",#REF!,"', ","'",#REF!,"', ","'",I118,"');")</f>
        <v>#REF!</v>
      </c>
      <c r="K118" s="44" t="s">
        <v>281</v>
      </c>
      <c r="L118" s="45" t="s">
        <v>282</v>
      </c>
      <c r="M11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9" spans="1:13" s="4" customFormat="1" ht="19.5" customHeight="1" x14ac:dyDescent="0.2">
      <c r="A119" s="131">
        <v>7</v>
      </c>
      <c r="B119" s="127" t="s">
        <v>155</v>
      </c>
      <c r="C119" s="115">
        <v>92</v>
      </c>
      <c r="D119" s="115" t="s">
        <v>225</v>
      </c>
      <c r="E119" s="115" t="s">
        <v>19</v>
      </c>
      <c r="F119" s="115" t="s">
        <v>101</v>
      </c>
      <c r="G119" s="115">
        <v>2</v>
      </c>
      <c r="H119" s="100">
        <v>60</v>
      </c>
      <c r="I119" s="115" t="s">
        <v>198</v>
      </c>
      <c r="J119" s="43" t="str">
        <f t="shared" si="3"/>
        <v>INSERT INTO `medical_vacancies` (`id`, `keyOrganization`, `job`, `division`, `bet`, `measures`) VALUES (NULL, 'lipetsk-gor-policlinica-1',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19" s="44" t="s">
        <v>281</v>
      </c>
      <c r="L119" s="45" t="s">
        <v>282</v>
      </c>
      <c r="M11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0" spans="1:13" s="4" customFormat="1" ht="19.5" customHeight="1" x14ac:dyDescent="0.2">
      <c r="A120" s="131"/>
      <c r="B120" s="127"/>
      <c r="C120" s="115">
        <v>93</v>
      </c>
      <c r="D120" s="115" t="s">
        <v>225</v>
      </c>
      <c r="E120" s="115" t="s">
        <v>17</v>
      </c>
      <c r="F120" s="115" t="s">
        <v>101</v>
      </c>
      <c r="G120" s="115">
        <v>1</v>
      </c>
      <c r="H120" s="100">
        <v>40</v>
      </c>
      <c r="I120" s="115" t="s">
        <v>198</v>
      </c>
      <c r="J120" s="43" t="str">
        <f t="shared" si="3"/>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0" s="44" t="s">
        <v>281</v>
      </c>
      <c r="L120" s="45" t="s">
        <v>282</v>
      </c>
      <c r="M12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1" spans="1:13" s="4" customFormat="1" ht="19.5" customHeight="1" x14ac:dyDescent="0.2">
      <c r="A121" s="131"/>
      <c r="B121" s="127"/>
      <c r="C121" s="115">
        <v>94</v>
      </c>
      <c r="D121" s="115" t="s">
        <v>225</v>
      </c>
      <c r="E121" s="115" t="s">
        <v>2</v>
      </c>
      <c r="F121" s="115" t="s">
        <v>101</v>
      </c>
      <c r="G121" s="115">
        <v>1</v>
      </c>
      <c r="H121" s="100">
        <v>50</v>
      </c>
      <c r="I121" s="115"/>
      <c r="J121" s="43" t="str">
        <f t="shared" si="3"/>
        <v>INSERT INTO `medical_vacancies` (`id`, `keyOrganization`, `job`, `division`, `bet`, `measures`) VALUES (NULL, 'lipetsk-gor-policlinica-1', 'врач-эндокринолог', 'поликлиника', '1', '');</v>
      </c>
      <c r="K121" s="44" t="s">
        <v>281</v>
      </c>
      <c r="L121" s="45" t="s">
        <v>282</v>
      </c>
      <c r="M12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2" spans="1:13" s="4" customFormat="1" ht="19.5" customHeight="1" x14ac:dyDescent="0.2">
      <c r="A122" s="131"/>
      <c r="B122" s="127"/>
      <c r="C122" s="115"/>
      <c r="D122" s="115"/>
      <c r="E122" s="115" t="s">
        <v>23</v>
      </c>
      <c r="F122" s="115" t="s">
        <v>101</v>
      </c>
      <c r="G122" s="115">
        <v>1</v>
      </c>
      <c r="H122" s="100"/>
      <c r="I122" s="115"/>
      <c r="J122" s="86"/>
      <c r="K122" s="44"/>
      <c r="L122" s="45"/>
      <c r="M122" s="86"/>
    </row>
    <row r="123" spans="1:13" s="4" customFormat="1" ht="27.75" customHeight="1" x14ac:dyDescent="0.2">
      <c r="A123" s="131"/>
      <c r="B123" s="127"/>
      <c r="C123" s="115">
        <v>95</v>
      </c>
      <c r="D123" s="115" t="s">
        <v>225</v>
      </c>
      <c r="E123" s="107" t="s">
        <v>8</v>
      </c>
      <c r="F123" s="107" t="s">
        <v>101</v>
      </c>
      <c r="G123" s="107">
        <v>1</v>
      </c>
      <c r="H123" s="100">
        <v>45</v>
      </c>
      <c r="I123" s="115"/>
      <c r="J123" s="43" t="str">
        <f t="shared" si="3"/>
        <v>INSERT INTO `medical_vacancies` (`id`, `keyOrganization`, `job`, `division`, `bet`, `measures`) VALUES (NULL, 'lipetsk-gor-policlinica-1', 'врач-невролог', 'поликлиника', '1', '');</v>
      </c>
      <c r="K123" s="44" t="s">
        <v>281</v>
      </c>
      <c r="L123" s="45" t="s">
        <v>282</v>
      </c>
      <c r="M12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4" spans="1:13" s="4" customFormat="1" ht="24" customHeight="1" x14ac:dyDescent="0.2">
      <c r="A124" s="131"/>
      <c r="B124" s="127"/>
      <c r="C124" s="115">
        <v>96</v>
      </c>
      <c r="D124" s="115" t="s">
        <v>225</v>
      </c>
      <c r="E124" s="115" t="s">
        <v>9</v>
      </c>
      <c r="F124" s="107" t="s">
        <v>101</v>
      </c>
      <c r="G124" s="109">
        <v>2</v>
      </c>
      <c r="H124" s="100">
        <v>60</v>
      </c>
      <c r="I124" s="115"/>
      <c r="J124" s="43" t="e">
        <f>CONCATENATE("INSERT INTO `medical_vacancies` (`id`, `keyOrganization`, `job`, `division`, `bet`, `measures`) VALUES (NULL, ","'",D124,"', '",#REF!,"', ","'",#REF!,"', ","'",#REF!,"', ","'",I124,"');")</f>
        <v>#REF!</v>
      </c>
      <c r="K124" s="44" t="s">
        <v>281</v>
      </c>
      <c r="L124" s="45" t="s">
        <v>282</v>
      </c>
      <c r="M12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5" spans="1:13" s="4" customFormat="1" ht="19.5" customHeight="1" x14ac:dyDescent="0.2">
      <c r="A125" s="131"/>
      <c r="B125" s="127"/>
      <c r="C125" s="115"/>
      <c r="D125" s="115"/>
      <c r="E125" s="115" t="s">
        <v>35</v>
      </c>
      <c r="F125" s="115" t="s">
        <v>101</v>
      </c>
      <c r="G125" s="115">
        <v>4</v>
      </c>
      <c r="H125" s="100"/>
      <c r="I125" s="115"/>
      <c r="J125" s="63"/>
      <c r="K125" s="44"/>
      <c r="L125" s="45"/>
      <c r="M125" s="63"/>
    </row>
    <row r="126" spans="1:13" s="4" customFormat="1" ht="19.5" customHeight="1" x14ac:dyDescent="0.2">
      <c r="A126" s="131"/>
      <c r="B126" s="127"/>
      <c r="C126" s="115"/>
      <c r="D126" s="115"/>
      <c r="E126" s="101" t="s">
        <v>450</v>
      </c>
      <c r="F126" s="115"/>
      <c r="G126" s="102">
        <v>6</v>
      </c>
      <c r="H126" s="100"/>
      <c r="I126" s="115"/>
      <c r="J126" s="96"/>
      <c r="K126" s="44"/>
      <c r="L126" s="45"/>
      <c r="M126" s="96"/>
    </row>
    <row r="127" spans="1:13" s="4" customFormat="1" ht="19.5" customHeight="1" x14ac:dyDescent="0.2">
      <c r="A127" s="131"/>
      <c r="B127" s="127"/>
      <c r="C127" s="115">
        <v>100</v>
      </c>
      <c r="D127" s="115" t="s">
        <v>225</v>
      </c>
      <c r="E127" s="103" t="s">
        <v>451</v>
      </c>
      <c r="F127" s="115"/>
      <c r="G127" s="102">
        <v>6</v>
      </c>
      <c r="H127" s="100"/>
      <c r="I127" s="115"/>
      <c r="J127" s="43" t="str">
        <f t="shared" si="3"/>
        <v>INSERT INTO `medical_vacancies` (`id`, `keyOrganization`, `job`, `division`, `bet`, `measures`) VALUES (NULL, 'lipetsk-gor-policlinica-1', 'итого средних:', '', '6', '');</v>
      </c>
      <c r="K127" s="44" t="s">
        <v>281</v>
      </c>
      <c r="L127" s="45" t="s">
        <v>282</v>
      </c>
      <c r="M12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8" spans="1:13" s="4" customFormat="1" ht="19.5" customHeight="1" x14ac:dyDescent="0.2">
      <c r="A128" s="131">
        <v>8</v>
      </c>
      <c r="B128" s="131" t="s">
        <v>524</v>
      </c>
      <c r="C128" s="96">
        <v>101</v>
      </c>
      <c r="D128" s="96" t="s">
        <v>226</v>
      </c>
      <c r="E128" s="96" t="s">
        <v>126</v>
      </c>
      <c r="F128" s="96" t="s">
        <v>101</v>
      </c>
      <c r="G128" s="96">
        <v>2</v>
      </c>
      <c r="H128" s="50">
        <v>64</v>
      </c>
      <c r="I128" s="96" t="s">
        <v>198</v>
      </c>
      <c r="J128" s="43" t="str">
        <f t="shared" si="3"/>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8" s="44" t="s">
        <v>281</v>
      </c>
      <c r="L128" s="45" t="s">
        <v>282</v>
      </c>
      <c r="M12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9" spans="1:13" s="4" customFormat="1" ht="19.5" customHeight="1" x14ac:dyDescent="0.2">
      <c r="A129" s="131"/>
      <c r="B129" s="131"/>
      <c r="C129" s="96">
        <v>102</v>
      </c>
      <c r="D129" s="96" t="s">
        <v>226</v>
      </c>
      <c r="E129" s="96" t="s">
        <v>11</v>
      </c>
      <c r="F129" s="96" t="s">
        <v>101</v>
      </c>
      <c r="G129" s="96">
        <v>1</v>
      </c>
      <c r="H129" s="50">
        <v>45</v>
      </c>
      <c r="I129" s="96"/>
      <c r="J129" s="43" t="str">
        <f t="shared" si="3"/>
        <v>INSERT INTO `medical_vacancies` (`id`, `keyOrganization`, `job`, `division`, `bet`, `measures`) VALUES (NULL, 'lipetsk-gor-policlinica-2', 'врач-оториноларинголог', 'поликлиника', '1', '');</v>
      </c>
      <c r="K129" s="44" t="s">
        <v>281</v>
      </c>
      <c r="L129" s="45" t="s">
        <v>282</v>
      </c>
      <c r="M12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0" spans="1:13" s="4" customFormat="1" ht="19.5" customHeight="1" x14ac:dyDescent="0.2">
      <c r="A130" s="131"/>
      <c r="B130" s="131"/>
      <c r="C130" s="96">
        <v>103</v>
      </c>
      <c r="D130" s="96" t="s">
        <v>226</v>
      </c>
      <c r="E130" s="96" t="s">
        <v>19</v>
      </c>
      <c r="F130" s="96" t="s">
        <v>101</v>
      </c>
      <c r="G130" s="96">
        <v>4</v>
      </c>
      <c r="H130" s="50">
        <v>64</v>
      </c>
      <c r="I130" s="96" t="s">
        <v>198</v>
      </c>
      <c r="J130" s="43" t="str">
        <f t="shared" si="3"/>
        <v>INSERT INTO `medical_vacancies` (`id`, `keyOrganization`, `job`, `division`, `bet`, `measures`) VALUES (NULL, 'lipetsk-gor-policlinica-2',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0" s="44" t="s">
        <v>281</v>
      </c>
      <c r="L130" s="45" t="s">
        <v>282</v>
      </c>
      <c r="M13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1" spans="1:13" s="4" customFormat="1" ht="19.5" customHeight="1" x14ac:dyDescent="0.2">
      <c r="A131" s="131"/>
      <c r="B131" s="131"/>
      <c r="C131" s="96">
        <v>105</v>
      </c>
      <c r="D131" s="96" t="s">
        <v>226</v>
      </c>
      <c r="E131" s="96" t="s">
        <v>30</v>
      </c>
      <c r="F131" s="96" t="s">
        <v>101</v>
      </c>
      <c r="G131" s="96">
        <v>1</v>
      </c>
      <c r="H131" s="50">
        <v>45</v>
      </c>
      <c r="I131" s="96"/>
      <c r="J131" s="43" t="str">
        <f t="shared" si="3"/>
        <v>INSERT INTO `medical_vacancies` (`id`, `keyOrganization`, `job`, `division`, `bet`, `measures`) VALUES (NULL, 'lipetsk-gor-policlinica-2', 'врач-хирург', 'поликлиника', '1', '');</v>
      </c>
      <c r="K131" s="44" t="s">
        <v>281</v>
      </c>
      <c r="L131" s="45" t="s">
        <v>282</v>
      </c>
      <c r="M13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2" spans="1:13" s="4" customFormat="1" ht="19.5" customHeight="1" x14ac:dyDescent="0.2">
      <c r="A132" s="131"/>
      <c r="B132" s="131"/>
      <c r="C132" s="96"/>
      <c r="D132" s="96"/>
      <c r="E132" s="96" t="s">
        <v>13</v>
      </c>
      <c r="F132" s="96" t="s">
        <v>101</v>
      </c>
      <c r="G132" s="96">
        <v>1</v>
      </c>
      <c r="H132" s="50">
        <v>45</v>
      </c>
      <c r="I132" s="96"/>
      <c r="J132" s="55"/>
      <c r="K132" s="44"/>
      <c r="L132" s="45"/>
      <c r="M132" s="55"/>
    </row>
    <row r="133" spans="1:13" s="4" customFormat="1" ht="19.5" customHeight="1" x14ac:dyDescent="0.2">
      <c r="A133" s="131"/>
      <c r="B133" s="131"/>
      <c r="C133" s="96"/>
      <c r="D133" s="96"/>
      <c r="E133" s="96" t="s">
        <v>6</v>
      </c>
      <c r="F133" s="96" t="s">
        <v>101</v>
      </c>
      <c r="G133" s="96">
        <v>1</v>
      </c>
      <c r="H133" s="50">
        <v>45</v>
      </c>
      <c r="I133" s="96"/>
      <c r="J133" s="55"/>
      <c r="K133" s="44"/>
      <c r="L133" s="45"/>
      <c r="M133" s="55"/>
    </row>
    <row r="134" spans="1:13" s="4" customFormat="1" ht="19.5" customHeight="1" x14ac:dyDescent="0.2">
      <c r="A134" s="131"/>
      <c r="B134" s="131"/>
      <c r="C134" s="96"/>
      <c r="D134" s="96"/>
      <c r="E134" s="96" t="s">
        <v>8</v>
      </c>
      <c r="F134" s="96" t="s">
        <v>101</v>
      </c>
      <c r="G134" s="96">
        <v>1</v>
      </c>
      <c r="H134" s="50"/>
      <c r="I134" s="96"/>
      <c r="J134" s="96"/>
      <c r="K134" s="44"/>
      <c r="L134" s="45"/>
      <c r="M134" s="96"/>
    </row>
    <row r="135" spans="1:13" s="4" customFormat="1" ht="19.5" customHeight="1" x14ac:dyDescent="0.2">
      <c r="A135" s="131"/>
      <c r="B135" s="131"/>
      <c r="C135" s="96"/>
      <c r="D135" s="96"/>
      <c r="E135" s="96" t="s">
        <v>40</v>
      </c>
      <c r="F135" s="96" t="s">
        <v>101</v>
      </c>
      <c r="G135" s="96">
        <v>2</v>
      </c>
      <c r="H135" s="50"/>
      <c r="I135" s="96" t="s">
        <v>198</v>
      </c>
      <c r="J135" s="96"/>
      <c r="K135" s="44"/>
      <c r="L135" s="45"/>
      <c r="M135" s="96"/>
    </row>
    <row r="136" spans="1:13" s="4" customFormat="1" ht="19.5" customHeight="1" x14ac:dyDescent="0.2">
      <c r="A136" s="131"/>
      <c r="B136" s="131"/>
      <c r="C136" s="96"/>
      <c r="D136" s="96"/>
      <c r="E136" s="96" t="s">
        <v>7</v>
      </c>
      <c r="F136" s="96" t="s">
        <v>101</v>
      </c>
      <c r="G136" s="96">
        <v>1</v>
      </c>
      <c r="H136" s="50">
        <v>45</v>
      </c>
      <c r="I136" s="96" t="s">
        <v>198</v>
      </c>
      <c r="J136" s="55"/>
      <c r="K136" s="44"/>
      <c r="L136" s="45"/>
      <c r="M136" s="55"/>
    </row>
    <row r="137" spans="1:13" s="4" customFormat="1" ht="19.5" customHeight="1" x14ac:dyDescent="0.2">
      <c r="A137" s="131"/>
      <c r="B137" s="131"/>
      <c r="C137" s="96"/>
      <c r="D137" s="96"/>
      <c r="E137" s="96" t="s">
        <v>39</v>
      </c>
      <c r="F137" s="96" t="s">
        <v>101</v>
      </c>
      <c r="G137" s="96">
        <v>1</v>
      </c>
      <c r="H137" s="50">
        <v>45</v>
      </c>
      <c r="I137" s="10"/>
      <c r="J137" s="55"/>
      <c r="K137" s="44"/>
      <c r="L137" s="45"/>
      <c r="M137" s="55"/>
    </row>
    <row r="138" spans="1:13" s="4" customFormat="1" ht="19.5" customHeight="1" x14ac:dyDescent="0.2">
      <c r="A138" s="131"/>
      <c r="B138" s="131"/>
      <c r="C138" s="96">
        <v>108</v>
      </c>
      <c r="D138" s="96" t="s">
        <v>226</v>
      </c>
      <c r="E138" s="96" t="s">
        <v>16</v>
      </c>
      <c r="F138" s="96" t="s">
        <v>101</v>
      </c>
      <c r="G138" s="96">
        <v>5</v>
      </c>
      <c r="H138" s="50">
        <v>45</v>
      </c>
      <c r="I138" s="96"/>
      <c r="J138" s="43" t="str">
        <f t="shared" si="3"/>
        <v>INSERT INTO `medical_vacancies` (`id`, `keyOrganization`, `job`, `division`, `bet`, `measures`) VALUES (NULL, 'lipetsk-gor-policlinica-2', 'фельдшер', 'поликлиника', '5', '');</v>
      </c>
      <c r="K138" s="44" t="s">
        <v>281</v>
      </c>
      <c r="L138" s="45" t="s">
        <v>282</v>
      </c>
      <c r="M13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9" spans="1:13" s="4" customFormat="1" ht="19.5" customHeight="1" x14ac:dyDescent="0.2">
      <c r="A139" s="131"/>
      <c r="B139" s="131"/>
      <c r="C139" s="96"/>
      <c r="D139" s="96"/>
      <c r="E139" s="96" t="s">
        <v>9</v>
      </c>
      <c r="F139" s="96" t="s">
        <v>101</v>
      </c>
      <c r="G139" s="96">
        <v>1</v>
      </c>
      <c r="H139" s="50" t="s">
        <v>421</v>
      </c>
      <c r="I139" s="96"/>
      <c r="J139" s="43"/>
      <c r="K139" s="44"/>
      <c r="L139" s="45"/>
      <c r="M139" s="43"/>
    </row>
    <row r="140" spans="1:13" s="4" customFormat="1" ht="19.5" customHeight="1" x14ac:dyDescent="0.2">
      <c r="A140" s="131"/>
      <c r="B140" s="131"/>
      <c r="C140" s="96"/>
      <c r="D140" s="96"/>
      <c r="E140" s="52" t="s">
        <v>450</v>
      </c>
      <c r="F140" s="96"/>
      <c r="G140" s="64">
        <v>14</v>
      </c>
      <c r="H140" s="50"/>
      <c r="I140" s="96"/>
      <c r="J140" s="63"/>
      <c r="K140" s="44"/>
      <c r="L140" s="45"/>
      <c r="M140" s="63"/>
    </row>
    <row r="141" spans="1:13" s="4" customFormat="1" ht="19.5" customHeight="1" x14ac:dyDescent="0.2">
      <c r="A141" s="131"/>
      <c r="B141" s="131"/>
      <c r="C141" s="96">
        <v>111</v>
      </c>
      <c r="D141" s="96" t="s">
        <v>226</v>
      </c>
      <c r="E141" s="74" t="s">
        <v>451</v>
      </c>
      <c r="F141" s="10"/>
      <c r="G141" s="1">
        <v>6</v>
      </c>
      <c r="H141" s="50">
        <v>36</v>
      </c>
      <c r="I141" s="96"/>
      <c r="J141" s="43" t="e">
        <f>CONCATENATE("INSERT INTO `medical_vacancies` (`id`, `keyOrganization`, `job`, `division`, `bet`, `measures`) VALUES (NULL, ","'",D141,"', '",#REF!,"', ","'",#REF!,"', ","'",#REF!,"', ","'",I141,"');")</f>
        <v>#REF!</v>
      </c>
      <c r="K141" s="44" t="s">
        <v>281</v>
      </c>
      <c r="L141" s="45" t="s">
        <v>282</v>
      </c>
      <c r="M14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2" spans="1:13" s="4" customFormat="1" ht="23.25" customHeight="1" x14ac:dyDescent="0.2">
      <c r="A142" s="131">
        <v>9</v>
      </c>
      <c r="B142" s="131" t="s">
        <v>147</v>
      </c>
      <c r="C142" s="96">
        <v>112</v>
      </c>
      <c r="D142" s="96" t="s">
        <v>227</v>
      </c>
      <c r="E142" s="96" t="s">
        <v>19</v>
      </c>
      <c r="F142" s="96" t="s">
        <v>101</v>
      </c>
      <c r="G142" s="96">
        <v>9</v>
      </c>
      <c r="H142" s="50" t="s">
        <v>439</v>
      </c>
      <c r="I142" s="96" t="s">
        <v>198</v>
      </c>
      <c r="J142" s="43" t="str">
        <f t="shared" si="3"/>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2" s="44" t="s">
        <v>281</v>
      </c>
      <c r="L142" s="45" t="s">
        <v>282</v>
      </c>
      <c r="M14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3" spans="1:13" s="4" customFormat="1" ht="0.75" hidden="1" customHeight="1" x14ac:dyDescent="0.2">
      <c r="A143" s="131"/>
      <c r="B143" s="131"/>
      <c r="C143" s="96">
        <v>113</v>
      </c>
      <c r="D143" s="96" t="s">
        <v>227</v>
      </c>
      <c r="E143" s="96" t="s">
        <v>313</v>
      </c>
      <c r="F143" s="96" t="s">
        <v>101</v>
      </c>
      <c r="G143" s="96">
        <v>1</v>
      </c>
      <c r="H143" s="50" t="s">
        <v>435</v>
      </c>
      <c r="I143" s="10"/>
      <c r="J143" s="43" t="str">
        <f>CONCATENATE("INSERT INTO `medical_vacancies` (`id`, `keyOrganization`, `job`, `division`, `bet`, `measures`) VALUES (NULL, ","'",D143,"', '",E143,"', ","'",F143,"', ","'",G143,"', ","'",I144,"');")</f>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3" s="44" t="s">
        <v>281</v>
      </c>
      <c r="L143" s="45" t="s">
        <v>282</v>
      </c>
      <c r="M14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4" spans="1:13" s="4" customFormat="1" ht="3" hidden="1" customHeight="1" x14ac:dyDescent="0.2">
      <c r="A144" s="131"/>
      <c r="B144" s="131"/>
      <c r="C144" s="96">
        <v>114</v>
      </c>
      <c r="D144" s="96" t="s">
        <v>227</v>
      </c>
      <c r="E144" s="96" t="s">
        <v>20</v>
      </c>
      <c r="F144" s="96" t="s">
        <v>101</v>
      </c>
      <c r="G144" s="96">
        <v>3</v>
      </c>
      <c r="H144" s="50" t="s">
        <v>437</v>
      </c>
      <c r="I144" s="96" t="s">
        <v>198</v>
      </c>
      <c r="J144" s="43" t="e">
        <f>CONCATENATE("INSERT INTO `medical_vacancies` (`id`, `keyOrganization`, `job`, `division`, `bet`, `measures`) VALUES (NULL, ","'",D144,"', '",E144,"', ","'",F144,"', ","'",G144,"', ","'",#REF!,"');")</f>
        <v>#REF!</v>
      </c>
      <c r="K144" s="44" t="s">
        <v>281</v>
      </c>
      <c r="L144" s="45" t="s">
        <v>282</v>
      </c>
      <c r="M14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5" spans="1:13" s="4" customFormat="1" ht="24" customHeight="1" x14ac:dyDescent="0.2">
      <c r="A145" s="131"/>
      <c r="B145" s="131"/>
      <c r="C145" s="96">
        <v>115</v>
      </c>
      <c r="D145" s="96" t="s">
        <v>227</v>
      </c>
      <c r="E145" s="96" t="s">
        <v>313</v>
      </c>
      <c r="F145" s="96" t="s">
        <v>101</v>
      </c>
      <c r="G145" s="96">
        <v>1</v>
      </c>
      <c r="H145" s="50" t="s">
        <v>440</v>
      </c>
      <c r="I145" s="96"/>
      <c r="J145" s="43" t="str">
        <f t="shared" si="3"/>
        <v>INSERT INTO `medical_vacancies` (`id`, `keyOrganization`, `job`, `division`, `bet`, `measures`) VALUES (NULL, 'lipetsk-gor-policlinica-4', 'врач клинический фармаколог', 'поликлиника', '1', '');</v>
      </c>
      <c r="K145" s="44" t="s">
        <v>281</v>
      </c>
      <c r="L145" s="45" t="s">
        <v>282</v>
      </c>
      <c r="M14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6" spans="1:13" s="4" customFormat="1" ht="19.5" customHeight="1" x14ac:dyDescent="0.2">
      <c r="A146" s="131"/>
      <c r="B146" s="131"/>
      <c r="C146" s="96">
        <v>116</v>
      </c>
      <c r="D146" s="96" t="s">
        <v>227</v>
      </c>
      <c r="E146" s="96" t="s">
        <v>121</v>
      </c>
      <c r="F146" s="96" t="s">
        <v>101</v>
      </c>
      <c r="G146" s="96">
        <v>1</v>
      </c>
      <c r="H146" s="50" t="s">
        <v>438</v>
      </c>
      <c r="I146" s="96"/>
      <c r="J146" s="43" t="str">
        <f t="shared" si="3"/>
        <v>INSERT INTO `medical_vacancies` (`id`, `keyOrganization`, `job`, `division`, `bet`, `measures`) VALUES (NULL, 'lipetsk-gor-policlinica-4', 'врач-нефролог', 'поликлиника', '1', '');</v>
      </c>
      <c r="K146" s="44" t="s">
        <v>281</v>
      </c>
      <c r="L146" s="45" t="s">
        <v>282</v>
      </c>
      <c r="M14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7" spans="1:13" s="4" customFormat="1" ht="19.5" customHeight="1" x14ac:dyDescent="0.2">
      <c r="A147" s="131"/>
      <c r="B147" s="131"/>
      <c r="C147" s="96">
        <v>117</v>
      </c>
      <c r="D147" s="96" t="s">
        <v>227</v>
      </c>
      <c r="E147" s="96" t="s">
        <v>36</v>
      </c>
      <c r="F147" s="96" t="s">
        <v>101</v>
      </c>
      <c r="G147" s="96">
        <v>2</v>
      </c>
      <c r="H147" s="50" t="s">
        <v>436</v>
      </c>
      <c r="I147" s="96" t="s">
        <v>198</v>
      </c>
      <c r="J147" s="43" t="str">
        <f t="shared" si="3"/>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7" s="44" t="s">
        <v>281</v>
      </c>
      <c r="L147" s="45" t="s">
        <v>282</v>
      </c>
      <c r="M14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8" spans="1:13" s="4" customFormat="1" ht="19.5" customHeight="1" x14ac:dyDescent="0.2">
      <c r="A148" s="131"/>
      <c r="B148" s="131"/>
      <c r="C148" s="96">
        <v>118</v>
      </c>
      <c r="D148" s="96" t="s">
        <v>227</v>
      </c>
      <c r="E148" s="96" t="s">
        <v>43</v>
      </c>
      <c r="F148" s="96" t="s">
        <v>101</v>
      </c>
      <c r="G148" s="96">
        <v>1</v>
      </c>
      <c r="H148" s="50" t="s">
        <v>435</v>
      </c>
      <c r="I148" s="96"/>
      <c r="J148" s="43" t="str">
        <f t="shared" si="3"/>
        <v>INSERT INTO `medical_vacancies` (`id`, `keyOrganization`, `job`, `division`, `bet`, `measures`) VALUES (NULL, 'lipetsk-gor-policlinica-4', 'врач клинической лабораторной диагностики', 'поликлиника', '1', '');</v>
      </c>
      <c r="K148" s="44" t="s">
        <v>281</v>
      </c>
      <c r="L148" s="45" t="s">
        <v>282</v>
      </c>
      <c r="M14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s="4" customFormat="1" ht="19.5" customHeight="1" x14ac:dyDescent="0.2">
      <c r="A149" s="131"/>
      <c r="B149" s="131"/>
      <c r="C149" s="96">
        <v>119</v>
      </c>
      <c r="D149" s="96" t="s">
        <v>227</v>
      </c>
      <c r="E149" s="96" t="s">
        <v>3</v>
      </c>
      <c r="F149" s="96" t="s">
        <v>101</v>
      </c>
      <c r="G149" s="96">
        <v>1</v>
      </c>
      <c r="H149" s="50" t="s">
        <v>438</v>
      </c>
      <c r="I149" s="96" t="s">
        <v>198</v>
      </c>
      <c r="J149" s="43" t="str">
        <f t="shared" si="3"/>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9" s="44" t="s">
        <v>281</v>
      </c>
      <c r="L149" s="45" t="s">
        <v>282</v>
      </c>
      <c r="M14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0" spans="1:13" s="4" customFormat="1" ht="19.5" customHeight="1" x14ac:dyDescent="0.2">
      <c r="A150" s="131"/>
      <c r="B150" s="131"/>
      <c r="C150" s="96">
        <v>120</v>
      </c>
      <c r="D150" s="96" t="s">
        <v>227</v>
      </c>
      <c r="E150" s="96" t="s">
        <v>75</v>
      </c>
      <c r="F150" s="96" t="s">
        <v>101</v>
      </c>
      <c r="G150" s="96">
        <v>1</v>
      </c>
      <c r="H150" s="50" t="s">
        <v>438</v>
      </c>
      <c r="I150" s="96"/>
      <c r="J150" s="43" t="str">
        <f t="shared" si="3"/>
        <v>INSERT INTO `medical_vacancies` (`id`, `keyOrganization`, `job`, `division`, `bet`, `measures`) VALUES (NULL, 'lipetsk-gor-policlinica-4', 'врач-гастроэнтеролог', 'поликлиника', '1', '');</v>
      </c>
      <c r="K150" s="44" t="s">
        <v>281</v>
      </c>
      <c r="L150" s="45" t="s">
        <v>282</v>
      </c>
      <c r="M15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1" spans="1:13" s="4" customFormat="1" ht="19.5" customHeight="1" x14ac:dyDescent="0.2">
      <c r="A151" s="131"/>
      <c r="B151" s="131"/>
      <c r="C151" s="96">
        <v>121</v>
      </c>
      <c r="D151" s="96" t="s">
        <v>227</v>
      </c>
      <c r="E151" s="96" t="s">
        <v>25</v>
      </c>
      <c r="F151" s="96" t="s">
        <v>101</v>
      </c>
      <c r="G151" s="96">
        <v>1</v>
      </c>
      <c r="H151" s="50" t="s">
        <v>441</v>
      </c>
      <c r="I151" s="96"/>
      <c r="J151" s="43" t="str">
        <f t="shared" si="3"/>
        <v>INSERT INTO `medical_vacancies` (`id`, `keyOrganization`, `job`, `division`, `bet`, `measures`) VALUES (NULL, 'lipetsk-gor-policlinica-4', 'врач-травматолог-ортопед', 'поликлиника', '1', '');</v>
      </c>
      <c r="K151" s="44" t="s">
        <v>281</v>
      </c>
      <c r="L151" s="45" t="s">
        <v>282</v>
      </c>
      <c r="M15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2" spans="1:13" s="4" customFormat="1" ht="19.5" customHeight="1" x14ac:dyDescent="0.2">
      <c r="A152" s="131"/>
      <c r="B152" s="131"/>
      <c r="C152" s="96">
        <v>122</v>
      </c>
      <c r="D152" s="96" t="s">
        <v>227</v>
      </c>
      <c r="E152" s="96" t="s">
        <v>7</v>
      </c>
      <c r="F152" s="96" t="s">
        <v>101</v>
      </c>
      <c r="G152" s="96">
        <v>1</v>
      </c>
      <c r="H152" s="50" t="s">
        <v>438</v>
      </c>
      <c r="I152" s="96" t="s">
        <v>198</v>
      </c>
      <c r="J152" s="43" t="str">
        <f t="shared" si="3"/>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2" s="44" t="s">
        <v>281</v>
      </c>
      <c r="L152" s="45" t="s">
        <v>282</v>
      </c>
      <c r="M15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3" spans="1:13" s="4" customFormat="1" ht="21" customHeight="1" x14ac:dyDescent="0.2">
      <c r="A153" s="131"/>
      <c r="B153" s="131"/>
      <c r="C153" s="96">
        <v>123</v>
      </c>
      <c r="D153" s="96" t="s">
        <v>227</v>
      </c>
      <c r="E153" s="96" t="s">
        <v>40</v>
      </c>
      <c r="F153" s="96" t="s">
        <v>101</v>
      </c>
      <c r="G153" s="96">
        <v>1</v>
      </c>
      <c r="H153" s="50" t="s">
        <v>435</v>
      </c>
      <c r="I153" s="96" t="s">
        <v>198</v>
      </c>
      <c r="J153" s="43" t="str">
        <f t="shared" si="3"/>
        <v>INSERT INTO `medical_vacancies` (`id`, `keyOrganization`, `job`, `division`, `bet`, `measures`) VALUES (NULL, 'lipetsk-gor-policlinica-4',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3" s="44" t="s">
        <v>281</v>
      </c>
      <c r="L153" s="45" t="s">
        <v>282</v>
      </c>
      <c r="M15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4" spans="1:13" s="4" customFormat="1" ht="19.5" customHeight="1" x14ac:dyDescent="0.2">
      <c r="A154" s="131"/>
      <c r="B154" s="131"/>
      <c r="C154" s="96"/>
      <c r="D154" s="96"/>
      <c r="E154" s="96" t="s">
        <v>23</v>
      </c>
      <c r="F154" s="96" t="s">
        <v>101</v>
      </c>
      <c r="G154" s="96">
        <v>1</v>
      </c>
      <c r="H154" s="50" t="s">
        <v>435</v>
      </c>
      <c r="I154" s="96"/>
      <c r="J154" s="43"/>
      <c r="K154" s="44"/>
      <c r="L154" s="45"/>
      <c r="M154" s="43"/>
    </row>
    <row r="155" spans="1:13" s="4" customFormat="1" ht="19.5" customHeight="1" x14ac:dyDescent="0.2">
      <c r="A155" s="131"/>
      <c r="B155" s="131"/>
      <c r="C155" s="96">
        <v>124</v>
      </c>
      <c r="D155" s="96" t="s">
        <v>227</v>
      </c>
      <c r="E155" s="96" t="s">
        <v>37</v>
      </c>
      <c r="F155" s="96" t="s">
        <v>101</v>
      </c>
      <c r="G155" s="96">
        <v>1</v>
      </c>
      <c r="H155" s="50" t="s">
        <v>438</v>
      </c>
      <c r="I155" s="96"/>
      <c r="J155" s="43" t="str">
        <f t="shared" si="3"/>
        <v>INSERT INTO `medical_vacancies` (`id`, `keyOrganization`, `job`, `division`, `bet`, `measures`) VALUES (NULL, 'lipetsk-gor-policlinica-4', 'врач-физиотерапевт', 'поликлиника', '1', '');</v>
      </c>
      <c r="K155" s="44" t="s">
        <v>281</v>
      </c>
      <c r="L155" s="45" t="s">
        <v>282</v>
      </c>
      <c r="M15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6" spans="1:13" s="4" customFormat="1" ht="24.75" customHeight="1" x14ac:dyDescent="0.2">
      <c r="A156" s="131"/>
      <c r="B156" s="131"/>
      <c r="C156" s="96">
        <v>126</v>
      </c>
      <c r="D156" s="96" t="s">
        <v>227</v>
      </c>
      <c r="E156" s="96" t="s">
        <v>9</v>
      </c>
      <c r="F156" s="96" t="s">
        <v>101</v>
      </c>
      <c r="G156" s="96">
        <v>1</v>
      </c>
      <c r="H156" s="50" t="s">
        <v>442</v>
      </c>
      <c r="I156" s="96"/>
      <c r="J156" s="43" t="str">
        <f t="shared" si="3"/>
        <v>INSERT INTO `medical_vacancies` (`id`, `keyOrganization`, `job`, `division`, `bet`, `measures`) VALUES (NULL, 'lipetsk-gor-policlinica-4', 'медицинская сестра', 'поликлиника', '1', '');</v>
      </c>
      <c r="K156" s="44" t="s">
        <v>281</v>
      </c>
      <c r="L156" s="45" t="s">
        <v>282</v>
      </c>
      <c r="M156" s="43" t="str">
        <f t="shared" ref="M156:M264" si="4">CONCATENATE(K156,D156,L156)</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7" spans="1:13" s="4" customFormat="1" ht="19.5" customHeight="1" x14ac:dyDescent="0.2">
      <c r="A157" s="131"/>
      <c r="B157" s="131"/>
      <c r="C157" s="96"/>
      <c r="D157" s="96"/>
      <c r="E157" s="52" t="s">
        <v>450</v>
      </c>
      <c r="F157" s="96"/>
      <c r="G157" s="64">
        <v>24</v>
      </c>
      <c r="H157" s="50"/>
      <c r="I157" s="96"/>
      <c r="J157" s="65"/>
      <c r="K157" s="44"/>
      <c r="L157" s="45"/>
      <c r="M157" s="65"/>
    </row>
    <row r="158" spans="1:13" s="4" customFormat="1" ht="19.5" customHeight="1" x14ac:dyDescent="0.2">
      <c r="A158" s="131"/>
      <c r="B158" s="131"/>
      <c r="C158" s="96">
        <v>127</v>
      </c>
      <c r="D158" s="96" t="s">
        <v>227</v>
      </c>
      <c r="E158" s="74" t="s">
        <v>451</v>
      </c>
      <c r="F158" s="10"/>
      <c r="G158" s="1">
        <v>1</v>
      </c>
      <c r="H158" s="50" t="s">
        <v>434</v>
      </c>
      <c r="I158" s="96"/>
      <c r="J158" s="43" t="e">
        <f>CONCATENATE("INSERT INTO `medical_vacancies` (`id`, `keyOrganization`, `job`, `division`, `bet`, `measures`) VALUES (NULL, ","'",D158,"', '",#REF!,"', ","'",#REF!,"', ","'",#REF!,"', ","'",I158,"');")</f>
        <v>#REF!</v>
      </c>
      <c r="K158" s="44" t="s">
        <v>281</v>
      </c>
      <c r="L158" s="45" t="s">
        <v>282</v>
      </c>
      <c r="M15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9" spans="1:13" s="4" customFormat="1" ht="19.5" customHeight="1" x14ac:dyDescent="0.2">
      <c r="A159" s="131">
        <v>10</v>
      </c>
      <c r="B159" s="127" t="s">
        <v>193</v>
      </c>
      <c r="C159" s="115">
        <v>128</v>
      </c>
      <c r="D159" s="115" t="s">
        <v>228</v>
      </c>
      <c r="E159" s="115" t="s">
        <v>19</v>
      </c>
      <c r="F159" s="115" t="s">
        <v>101</v>
      </c>
      <c r="G159" s="115">
        <v>2</v>
      </c>
      <c r="H159" s="100">
        <v>40</v>
      </c>
      <c r="I159" s="115" t="s">
        <v>198</v>
      </c>
      <c r="J159" s="43" t="str">
        <f t="shared" ref="J159:J264" si="5">CONCATENATE("INSERT INTO `medical_vacancies` (`id`, `keyOrganization`, `job`, `division`, `bet`, `measures`) VALUES (NULL, ","'",D159,"', '",E159,"', ","'",F159,"', ","'",G159,"', ","'",I159,"');")</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9" s="44" t="s">
        <v>281</v>
      </c>
      <c r="L159" s="45" t="s">
        <v>282</v>
      </c>
      <c r="M15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0" spans="1:13" s="4" customFormat="1" ht="19.5" customHeight="1" x14ac:dyDescent="0.2">
      <c r="A160" s="131"/>
      <c r="B160" s="127"/>
      <c r="C160" s="115">
        <v>129</v>
      </c>
      <c r="D160" s="115" t="s">
        <v>228</v>
      </c>
      <c r="E160" s="115" t="s">
        <v>36</v>
      </c>
      <c r="F160" s="115" t="s">
        <v>101</v>
      </c>
      <c r="G160" s="115">
        <v>1</v>
      </c>
      <c r="H160" s="100">
        <v>40</v>
      </c>
      <c r="I160" s="115" t="s">
        <v>198</v>
      </c>
      <c r="J160" s="43" t="str">
        <f t="shared" si="5"/>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0" s="44" t="s">
        <v>281</v>
      </c>
      <c r="L160" s="45" t="s">
        <v>282</v>
      </c>
      <c r="M160"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1" spans="1:13" s="4" customFormat="1" ht="19.5" customHeight="1" x14ac:dyDescent="0.2">
      <c r="A161" s="131"/>
      <c r="B161" s="127"/>
      <c r="C161" s="115">
        <v>130</v>
      </c>
      <c r="D161" s="115" t="s">
        <v>228</v>
      </c>
      <c r="E161" s="115" t="s">
        <v>13</v>
      </c>
      <c r="F161" s="115" t="s">
        <v>101</v>
      </c>
      <c r="G161" s="115">
        <v>1</v>
      </c>
      <c r="H161" s="100">
        <v>35</v>
      </c>
      <c r="I161" s="115"/>
      <c r="J161" s="43" t="str">
        <f t="shared" si="5"/>
        <v>INSERT INTO `medical_vacancies` (`id`, `keyOrganization`, `job`, `division`, `bet`, `measures`) VALUES (NULL, 'lipetsk-gor-policlinica-5', 'врач-рентгенолог', 'поликлиника', '1', '');</v>
      </c>
      <c r="K161" s="44" t="s">
        <v>281</v>
      </c>
      <c r="L161" s="45" t="s">
        <v>282</v>
      </c>
      <c r="M161"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2" spans="1:13" s="4" customFormat="1" ht="19.5" customHeight="1" x14ac:dyDescent="0.2">
      <c r="A162" s="131"/>
      <c r="B162" s="127"/>
      <c r="C162" s="115">
        <v>131</v>
      </c>
      <c r="D162" s="115" t="s">
        <v>228</v>
      </c>
      <c r="E162" s="115" t="s">
        <v>30</v>
      </c>
      <c r="F162" s="115" t="s">
        <v>101</v>
      </c>
      <c r="G162" s="115">
        <v>1</v>
      </c>
      <c r="H162" s="100">
        <v>35</v>
      </c>
      <c r="I162" s="104"/>
      <c r="J162" s="43" t="str">
        <f>CONCATENATE("INSERT INTO `medical_vacancies` (`id`, `keyOrganization`, `job`, `division`, `bet`, `measures`) VALUES (NULL, ","'",D162,"', '",E162,"', ","'",F162,"', ","'",G162,"', ","'",I163,"');")</f>
        <v>INSERT INTO `medical_vacancies` (`id`, `keyOrganization`, `job`, `division`, `bet`, `measures`) VALUES (NULL, 'lipetsk-gor-policlinica-5',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2" s="44" t="s">
        <v>281</v>
      </c>
      <c r="L162" s="45" t="s">
        <v>282</v>
      </c>
      <c r="M162"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3" spans="1:13" s="4" customFormat="1" ht="19.5" customHeight="1" x14ac:dyDescent="0.2">
      <c r="A163" s="131"/>
      <c r="B163" s="127"/>
      <c r="C163" s="115">
        <v>132</v>
      </c>
      <c r="D163" s="115" t="s">
        <v>228</v>
      </c>
      <c r="E163" s="115" t="s">
        <v>310</v>
      </c>
      <c r="F163" s="115" t="s">
        <v>101</v>
      </c>
      <c r="G163" s="115">
        <v>1</v>
      </c>
      <c r="H163" s="100">
        <v>35</v>
      </c>
      <c r="I163" s="115" t="s">
        <v>198</v>
      </c>
      <c r="J163" s="43" t="e">
        <f>CONCATENATE("INSERT INTO `medical_vacancies` (`id`, `keyOrganization`, `job`, `division`, `bet`, `measures`) VALUES (NULL, ","'",D163,"', '",E163,"', ","'",F163,"', ","'",G163,"', ","'",#REF!,"');")</f>
        <v>#REF!</v>
      </c>
      <c r="K163" s="44" t="s">
        <v>281</v>
      </c>
      <c r="L163" s="45" t="s">
        <v>282</v>
      </c>
      <c r="M16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4" spans="1:13" s="4" customFormat="1" ht="19.5" customHeight="1" x14ac:dyDescent="0.2">
      <c r="A164" s="131"/>
      <c r="B164" s="127"/>
      <c r="C164" s="115"/>
      <c r="D164" s="115"/>
      <c r="E164" s="115" t="s">
        <v>8</v>
      </c>
      <c r="F164" s="115" t="s">
        <v>101</v>
      </c>
      <c r="G164" s="115">
        <v>1</v>
      </c>
      <c r="H164" s="100">
        <v>12</v>
      </c>
      <c r="I164" s="115"/>
      <c r="J164" s="43"/>
      <c r="K164" s="44"/>
      <c r="L164" s="45"/>
      <c r="M164" s="43"/>
    </row>
    <row r="165" spans="1:13" s="4" customFormat="1" ht="19.5" customHeight="1" x14ac:dyDescent="0.2">
      <c r="A165" s="131"/>
      <c r="B165" s="127"/>
      <c r="C165" s="115">
        <v>133</v>
      </c>
      <c r="D165" s="115" t="s">
        <v>228</v>
      </c>
      <c r="E165" s="115" t="s">
        <v>535</v>
      </c>
      <c r="F165" s="115" t="s">
        <v>101</v>
      </c>
      <c r="G165" s="115">
        <v>1</v>
      </c>
      <c r="H165" s="100">
        <v>35</v>
      </c>
      <c r="I165" s="115" t="s">
        <v>198</v>
      </c>
      <c r="J165" s="43" t="str">
        <f t="shared" si="5"/>
        <v>INSERT INTO `medical_vacancies` (`id`, `keyOrganization`, `job`, `division`, `bet`, `measures`) VALUES (NULL, 'lipetsk-gor-policlinica-5', 'заведующий отделением медицинской профилактики',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5" s="44" t="s">
        <v>281</v>
      </c>
      <c r="L165" s="45" t="s">
        <v>282</v>
      </c>
      <c r="M16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6" spans="1:13" s="4" customFormat="1" ht="19.5" customHeight="1" x14ac:dyDescent="0.2">
      <c r="A166" s="131"/>
      <c r="B166" s="127"/>
      <c r="C166" s="115"/>
      <c r="D166" s="115"/>
      <c r="E166" s="115" t="s">
        <v>16</v>
      </c>
      <c r="F166" s="115" t="s">
        <v>101</v>
      </c>
      <c r="G166" s="115">
        <v>1</v>
      </c>
      <c r="H166" s="100">
        <v>25</v>
      </c>
      <c r="I166" s="115"/>
      <c r="J166" s="65"/>
      <c r="K166" s="44"/>
      <c r="L166" s="45"/>
      <c r="M166" s="65"/>
    </row>
    <row r="167" spans="1:13" s="4" customFormat="1" ht="19.5" customHeight="1" x14ac:dyDescent="0.2">
      <c r="A167" s="131"/>
      <c r="B167" s="127"/>
      <c r="C167" s="115"/>
      <c r="D167" s="115"/>
      <c r="E167" s="101" t="s">
        <v>450</v>
      </c>
      <c r="F167" s="115"/>
      <c r="G167" s="102">
        <v>8</v>
      </c>
      <c r="H167" s="100"/>
      <c r="I167" s="115"/>
      <c r="J167" s="70"/>
      <c r="K167" s="44"/>
      <c r="L167" s="45"/>
      <c r="M167" s="70"/>
    </row>
    <row r="168" spans="1:13" s="4" customFormat="1" ht="19.5" customHeight="1" x14ac:dyDescent="0.2">
      <c r="A168" s="131"/>
      <c r="B168" s="127"/>
      <c r="C168" s="115">
        <v>134</v>
      </c>
      <c r="D168" s="115" t="s">
        <v>228</v>
      </c>
      <c r="E168" s="103" t="s">
        <v>451</v>
      </c>
      <c r="F168" s="104"/>
      <c r="G168" s="105">
        <v>1</v>
      </c>
      <c r="H168" s="100">
        <v>25</v>
      </c>
      <c r="I168" s="115"/>
      <c r="J168" s="43" t="e">
        <f>CONCATENATE("INSERT INTO `medical_vacancies` (`id`, `keyOrganization`, `job`, `division`, `bet`, `measures`) VALUES (NULL, ","'",D168,"', '",#REF!,"', ","'",#REF!,"', ","'",#REF!,"', ","'",I168,"');")</f>
        <v>#REF!</v>
      </c>
      <c r="K168" s="44" t="s">
        <v>281</v>
      </c>
      <c r="L168" s="45" t="s">
        <v>282</v>
      </c>
      <c r="M16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9" spans="1:13" s="4" customFormat="1" ht="19.5" customHeight="1" x14ac:dyDescent="0.2">
      <c r="A169" s="131">
        <v>11</v>
      </c>
      <c r="B169" s="127" t="s">
        <v>88</v>
      </c>
      <c r="C169" s="115">
        <v>135</v>
      </c>
      <c r="D169" s="115" t="s">
        <v>229</v>
      </c>
      <c r="E169" s="115" t="s">
        <v>15</v>
      </c>
      <c r="F169" s="115" t="s">
        <v>101</v>
      </c>
      <c r="G169" s="115">
        <v>2</v>
      </c>
      <c r="H169" s="100">
        <v>50</v>
      </c>
      <c r="I169" s="115" t="s">
        <v>198</v>
      </c>
      <c r="J169" s="43" t="str">
        <f t="shared" si="5"/>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9" s="44" t="s">
        <v>281</v>
      </c>
      <c r="L169" s="45" t="s">
        <v>282</v>
      </c>
      <c r="M16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0" spans="1:13" s="4" customFormat="1" ht="19.5" customHeight="1" x14ac:dyDescent="0.2">
      <c r="A170" s="131"/>
      <c r="B170" s="127"/>
      <c r="C170" s="115">
        <v>136</v>
      </c>
      <c r="D170" s="115" t="s">
        <v>229</v>
      </c>
      <c r="E170" s="115" t="s">
        <v>36</v>
      </c>
      <c r="F170" s="115" t="s">
        <v>101</v>
      </c>
      <c r="G170" s="115">
        <v>1</v>
      </c>
      <c r="H170" s="100">
        <v>50</v>
      </c>
      <c r="I170" s="115" t="s">
        <v>198</v>
      </c>
      <c r="J170" s="43" t="str">
        <f t="shared" si="5"/>
        <v>INSERT INTO `medical_vacancies` (`id`, `keyOrganization`, `job`, `division`, `bet`, `measures`) VALUES (NULL, 'lipetsk-gor-policlinica-7',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0" s="44" t="s">
        <v>281</v>
      </c>
      <c r="L170" s="45" t="s">
        <v>282</v>
      </c>
      <c r="M170"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1" spans="1:13" s="4" customFormat="1" ht="19.5" customHeight="1" x14ac:dyDescent="0.2">
      <c r="A171" s="131"/>
      <c r="B171" s="127"/>
      <c r="C171" s="115">
        <v>137</v>
      </c>
      <c r="D171" s="115" t="s">
        <v>229</v>
      </c>
      <c r="E171" s="115"/>
      <c r="F171" s="115"/>
      <c r="G171" s="115"/>
      <c r="H171" s="100">
        <v>20</v>
      </c>
      <c r="I171" s="115"/>
      <c r="J171" s="43" t="str">
        <f t="shared" si="5"/>
        <v>INSERT INTO `medical_vacancies` (`id`, `keyOrganization`, `job`, `division`, `bet`, `measures`) VALUES (NULL, 'lipetsk-gor-policlinica-7', '', '', '', '');</v>
      </c>
      <c r="K171" s="44" t="s">
        <v>281</v>
      </c>
      <c r="L171" s="45" t="s">
        <v>282</v>
      </c>
      <c r="M171"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2" spans="1:13" s="4" customFormat="1" ht="19.5" customHeight="1" x14ac:dyDescent="0.2">
      <c r="A172" s="131"/>
      <c r="B172" s="127"/>
      <c r="C172" s="115"/>
      <c r="D172" s="115"/>
      <c r="E172" s="115"/>
      <c r="F172" s="115"/>
      <c r="G172" s="115"/>
      <c r="H172" s="100">
        <v>35</v>
      </c>
      <c r="I172" s="115"/>
      <c r="J172" s="65"/>
      <c r="K172" s="44"/>
      <c r="L172" s="45"/>
      <c r="M172" s="65"/>
    </row>
    <row r="173" spans="1:13" s="4" customFormat="1" ht="19.5" customHeight="1" x14ac:dyDescent="0.2">
      <c r="A173" s="131"/>
      <c r="B173" s="127"/>
      <c r="C173" s="115"/>
      <c r="D173" s="115"/>
      <c r="E173" s="101" t="s">
        <v>450</v>
      </c>
      <c r="F173" s="115"/>
      <c r="G173" s="102">
        <v>3</v>
      </c>
      <c r="H173" s="100"/>
      <c r="I173" s="115"/>
      <c r="J173" s="65"/>
      <c r="K173" s="44"/>
      <c r="L173" s="45"/>
      <c r="M173" s="65"/>
    </row>
    <row r="174" spans="1:13" s="4" customFormat="1" ht="23.25" customHeight="1" x14ac:dyDescent="0.25">
      <c r="A174" s="131"/>
      <c r="B174" s="127"/>
      <c r="C174" s="115">
        <v>139</v>
      </c>
      <c r="D174" s="115" t="s">
        <v>229</v>
      </c>
      <c r="E174" s="103" t="s">
        <v>451</v>
      </c>
      <c r="F174" s="104"/>
      <c r="G174" s="105">
        <v>0</v>
      </c>
      <c r="H174" s="104"/>
      <c r="I174" s="104"/>
      <c r="J174" s="43" t="str">
        <f>CONCATENATE("INSERT INTO `medical_vacancies` (`id`, `keyOrganization`, `job`, `division`, `bet`, `measures`) VALUES (NULL, ","'",D174,"', '",E172,"', ","'",F172,"', ","'",G172,"', ","'",I172,"');")</f>
        <v>INSERT INTO `medical_vacancies` (`id`, `keyOrganization`, `job`, `division`, `bet`, `measures`) VALUES (NULL, 'lipetsk-gor-policlinica-7', '', '', '', '');</v>
      </c>
      <c r="K174" s="44" t="s">
        <v>281</v>
      </c>
      <c r="L174" s="45" t="s">
        <v>282</v>
      </c>
      <c r="M17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5" spans="1:13" s="4" customFormat="1" ht="26.25" customHeight="1" x14ac:dyDescent="0.25">
      <c r="A175" s="128">
        <v>12</v>
      </c>
      <c r="B175" s="132" t="s">
        <v>194</v>
      </c>
      <c r="C175" s="115"/>
      <c r="D175" s="115"/>
      <c r="E175" s="115" t="s">
        <v>195</v>
      </c>
      <c r="F175" s="115" t="s">
        <v>101</v>
      </c>
      <c r="G175" s="115">
        <v>1</v>
      </c>
      <c r="H175" s="104"/>
      <c r="I175" s="104"/>
      <c r="J175" s="65"/>
      <c r="K175" s="44"/>
      <c r="L175" s="45"/>
      <c r="M175" s="65"/>
    </row>
    <row r="176" spans="1:13" s="4" customFormat="1" ht="20.25" customHeight="1" x14ac:dyDescent="0.25">
      <c r="A176" s="129"/>
      <c r="B176" s="132"/>
      <c r="C176" s="115"/>
      <c r="D176" s="115"/>
      <c r="E176" s="115" t="s">
        <v>73</v>
      </c>
      <c r="F176" s="115" t="s">
        <v>101</v>
      </c>
      <c r="G176" s="115">
        <v>1</v>
      </c>
      <c r="H176" s="104"/>
      <c r="I176" s="104"/>
      <c r="J176" s="92"/>
      <c r="K176" s="44"/>
      <c r="L176" s="45"/>
      <c r="M176" s="92"/>
    </row>
    <row r="177" spans="1:13" s="4" customFormat="1" ht="15.75" customHeight="1" x14ac:dyDescent="0.25">
      <c r="A177" s="129"/>
      <c r="B177" s="132"/>
      <c r="C177" s="115"/>
      <c r="D177" s="115"/>
      <c r="E177" s="115" t="s">
        <v>9</v>
      </c>
      <c r="F177" s="115" t="s">
        <v>101</v>
      </c>
      <c r="G177" s="115">
        <v>1</v>
      </c>
      <c r="H177" s="104"/>
      <c r="I177" s="104"/>
      <c r="J177" s="92"/>
      <c r="K177" s="44"/>
      <c r="L177" s="45"/>
      <c r="M177" s="92"/>
    </row>
    <row r="178" spans="1:13" s="4" customFormat="1" ht="20.25" customHeight="1" x14ac:dyDescent="0.25">
      <c r="A178" s="129"/>
      <c r="B178" s="132"/>
      <c r="C178" s="115"/>
      <c r="D178" s="115"/>
      <c r="E178" s="115" t="s">
        <v>503</v>
      </c>
      <c r="F178" s="115" t="s">
        <v>166</v>
      </c>
      <c r="G178" s="115">
        <v>1</v>
      </c>
      <c r="H178" s="104"/>
      <c r="I178" s="104"/>
      <c r="J178" s="92"/>
      <c r="K178" s="44"/>
      <c r="L178" s="45"/>
      <c r="M178" s="92"/>
    </row>
    <row r="179" spans="1:13" s="4" customFormat="1" ht="22.5" customHeight="1" x14ac:dyDescent="0.2">
      <c r="A179" s="129"/>
      <c r="B179" s="132"/>
      <c r="C179" s="115">
        <v>140</v>
      </c>
      <c r="D179" s="115" t="s">
        <v>230</v>
      </c>
      <c r="E179" s="115" t="s">
        <v>60</v>
      </c>
      <c r="F179" s="115" t="s">
        <v>101</v>
      </c>
      <c r="G179" s="115">
        <v>1</v>
      </c>
      <c r="H179" s="100">
        <v>45.6</v>
      </c>
      <c r="I179" s="115"/>
      <c r="J179" s="43" t="e">
        <f>CONCATENATE("INSERT INTO `medical_vacancies` (`id`, `keyOrganization`, `job`, `division`, `bet`, `measures`) VALUES (NULL, ","'",D179,"', '",#REF!,"', ","'",#REF!,"', ","'",#REF!,"', ","'",I179,"');")</f>
        <v>#REF!</v>
      </c>
      <c r="K179" s="44" t="s">
        <v>281</v>
      </c>
      <c r="L179" s="45" t="s">
        <v>282</v>
      </c>
      <c r="M179"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display('lipetsk-stom-policlinica-1');&lt;/script&gt;</v>
      </c>
    </row>
    <row r="180" spans="1:13" s="4" customFormat="1" ht="13.5" customHeight="1" x14ac:dyDescent="0.2">
      <c r="A180" s="129"/>
      <c r="B180" s="132"/>
      <c r="C180" s="115"/>
      <c r="D180" s="115"/>
      <c r="E180" s="141" t="s">
        <v>450</v>
      </c>
      <c r="F180" s="111"/>
      <c r="G180" s="142">
        <v>2</v>
      </c>
      <c r="H180" s="100"/>
      <c r="I180" s="115"/>
      <c r="J180" s="70"/>
      <c r="K180" s="44"/>
      <c r="L180" s="45"/>
      <c r="M180" s="70"/>
    </row>
    <row r="181" spans="1:13" s="4" customFormat="1" ht="19.5" customHeight="1" x14ac:dyDescent="0.2">
      <c r="A181" s="130"/>
      <c r="B181" s="132"/>
      <c r="C181" s="115"/>
      <c r="D181" s="115"/>
      <c r="E181" s="103" t="s">
        <v>451</v>
      </c>
      <c r="F181" s="104"/>
      <c r="G181" s="105">
        <v>3</v>
      </c>
      <c r="H181" s="100"/>
      <c r="I181" s="115"/>
      <c r="J181" s="70"/>
      <c r="K181" s="44"/>
      <c r="L181" s="45"/>
      <c r="M181" s="70"/>
    </row>
    <row r="182" spans="1:13" s="4" customFormat="1" ht="19.5" customHeight="1" x14ac:dyDescent="0.2">
      <c r="A182" s="131">
        <v>13</v>
      </c>
      <c r="B182" s="127" t="s">
        <v>89</v>
      </c>
      <c r="C182" s="115">
        <v>141</v>
      </c>
      <c r="D182" s="115" t="s">
        <v>231</v>
      </c>
      <c r="E182" s="115" t="s">
        <v>58</v>
      </c>
      <c r="F182" s="115" t="s">
        <v>101</v>
      </c>
      <c r="G182" s="115">
        <v>1</v>
      </c>
      <c r="H182" s="100">
        <v>50</v>
      </c>
      <c r="I182" s="115"/>
      <c r="J182" s="43" t="str">
        <f t="shared" si="5"/>
        <v>INSERT INTO `medical_vacancies` (`id`, `keyOrganization`, `job`, `division`, `bet`, `measures`) VALUES (NULL, 'lipetsk-stom-policlinica-2', 'врач-стоматолог-терапевт', 'поликлиника', '1', '');</v>
      </c>
      <c r="K182" s="44" t="s">
        <v>281</v>
      </c>
      <c r="L182" s="45" t="s">
        <v>282</v>
      </c>
      <c r="M182"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3" spans="1:13" s="4" customFormat="1" ht="19.5" customHeight="1" x14ac:dyDescent="0.2">
      <c r="A183" s="131"/>
      <c r="B183" s="127"/>
      <c r="C183" s="115"/>
      <c r="D183" s="115"/>
      <c r="E183" s="115"/>
      <c r="F183" s="115"/>
      <c r="G183" s="115"/>
      <c r="H183" s="100">
        <v>25</v>
      </c>
      <c r="I183" s="115"/>
      <c r="J183" s="61"/>
      <c r="K183" s="44"/>
      <c r="L183" s="45"/>
      <c r="M183" s="61"/>
    </row>
    <row r="184" spans="1:13" s="4" customFormat="1" ht="19.5" customHeight="1" x14ac:dyDescent="0.2">
      <c r="A184" s="131"/>
      <c r="B184" s="127"/>
      <c r="C184" s="115"/>
      <c r="D184" s="115"/>
      <c r="E184" s="115"/>
      <c r="F184" s="115"/>
      <c r="G184" s="115"/>
      <c r="H184" s="100"/>
      <c r="I184" s="115"/>
      <c r="J184" s="70"/>
      <c r="K184" s="44"/>
      <c r="L184" s="45"/>
      <c r="M184" s="70"/>
    </row>
    <row r="185" spans="1:13" s="4" customFormat="1" ht="19.5" customHeight="1" x14ac:dyDescent="0.2">
      <c r="A185" s="131"/>
      <c r="B185" s="127"/>
      <c r="C185" s="115"/>
      <c r="D185" s="115"/>
      <c r="E185" s="115"/>
      <c r="F185" s="115"/>
      <c r="G185" s="115"/>
      <c r="H185" s="100"/>
      <c r="I185" s="115"/>
      <c r="J185" s="70"/>
      <c r="K185" s="44"/>
      <c r="L185" s="45"/>
      <c r="M185" s="70"/>
    </row>
    <row r="186" spans="1:13" s="4" customFormat="1" ht="19.5" customHeight="1" x14ac:dyDescent="0.2">
      <c r="A186" s="131"/>
      <c r="B186" s="127"/>
      <c r="C186" s="115"/>
      <c r="D186" s="115"/>
      <c r="E186" s="101" t="s">
        <v>450</v>
      </c>
      <c r="F186" s="115"/>
      <c r="G186" s="116">
        <v>1</v>
      </c>
      <c r="H186" s="100"/>
      <c r="I186" s="115"/>
      <c r="J186" s="65"/>
      <c r="K186" s="44"/>
      <c r="L186" s="45"/>
      <c r="M186" s="65"/>
    </row>
    <row r="187" spans="1:13" s="4" customFormat="1" ht="19.5" customHeight="1" x14ac:dyDescent="0.2">
      <c r="A187" s="131"/>
      <c r="B187" s="127"/>
      <c r="C187" s="115">
        <v>142</v>
      </c>
      <c r="D187" s="115" t="s">
        <v>231</v>
      </c>
      <c r="E187" s="103" t="s">
        <v>451</v>
      </c>
      <c r="F187" s="115"/>
      <c r="G187" s="116">
        <v>0</v>
      </c>
      <c r="H187" s="100"/>
      <c r="I187" s="115"/>
      <c r="J187" s="43" t="str">
        <f t="shared" si="5"/>
        <v>INSERT INTO `medical_vacancies` (`id`, `keyOrganization`, `job`, `division`, `bet`, `measures`) VALUES (NULL, 'lipetsk-stom-policlinica-2', 'итого средних:', '', '0', '');</v>
      </c>
      <c r="K187" s="44" t="s">
        <v>281</v>
      </c>
      <c r="L187" s="45" t="s">
        <v>282</v>
      </c>
      <c r="M187"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8" spans="1:13" s="4" customFormat="1" ht="19.5" customHeight="1" x14ac:dyDescent="0.2">
      <c r="A188" s="131">
        <v>14</v>
      </c>
      <c r="B188" s="127" t="s">
        <v>90</v>
      </c>
      <c r="C188" s="115">
        <v>143</v>
      </c>
      <c r="D188" s="115" t="s">
        <v>232</v>
      </c>
      <c r="E188" s="115" t="s">
        <v>60</v>
      </c>
      <c r="F188" s="115" t="s">
        <v>101</v>
      </c>
      <c r="G188" s="115">
        <v>1</v>
      </c>
      <c r="H188" s="100"/>
      <c r="I188" s="115"/>
      <c r="J188" s="43" t="e">
        <f>CONCATENATE("INSERT INTO `medical_vacancies` (`id`, `keyOrganization`, `job`, `division`, `bet`, `measures`) VALUES (NULL, ","'",D188,"', '",#REF!,"', ","'",#REF!,"', ","'",#REF!,"', ","'",I188,"');")</f>
        <v>#REF!</v>
      </c>
      <c r="K188" s="44" t="s">
        <v>281</v>
      </c>
      <c r="L188" s="45" t="s">
        <v>282</v>
      </c>
      <c r="M188"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9" spans="1:13" s="4" customFormat="1" ht="19.5" customHeight="1" x14ac:dyDescent="0.2">
      <c r="A189" s="131"/>
      <c r="B189" s="127"/>
      <c r="C189" s="115">
        <v>144</v>
      </c>
      <c r="D189" s="115" t="s">
        <v>232</v>
      </c>
      <c r="E189" s="115" t="s">
        <v>59</v>
      </c>
      <c r="F189" s="115" t="s">
        <v>101</v>
      </c>
      <c r="G189" s="115">
        <v>1</v>
      </c>
      <c r="H189" s="100">
        <v>30</v>
      </c>
      <c r="I189" s="115"/>
      <c r="J189" s="43" t="str">
        <f>CONCATENATE("INSERT INTO `medical_vacancies` (`id`, `keyOrganization`, `job`, `division`, `bet`, `measures`) VALUES (NULL, ","'",D189,"', '",E188,"', ","'",F188,"', ","'",G188,"', ","'",I189,"');")</f>
        <v>INSERT INTO `medical_vacancies` (`id`, `keyOrganization`, `job`, `division`, `bet`, `measures`) VALUES (NULL, 'lipetsk-det-stom-policlinica', 'врач-стоматолог-хирург', 'поликлиника', '1', '');</v>
      </c>
      <c r="K189" s="44" t="s">
        <v>281</v>
      </c>
      <c r="L189" s="45" t="s">
        <v>282</v>
      </c>
      <c r="M189"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0" spans="1:13" s="4" customFormat="1" ht="19.5" customHeight="1" x14ac:dyDescent="0.2">
      <c r="A190" s="131"/>
      <c r="B190" s="127"/>
      <c r="C190" s="115">
        <v>145</v>
      </c>
      <c r="D190" s="115" t="s">
        <v>232</v>
      </c>
      <c r="E190" s="115" t="s">
        <v>72</v>
      </c>
      <c r="F190" s="115" t="s">
        <v>101</v>
      </c>
      <c r="G190" s="115">
        <v>1</v>
      </c>
      <c r="H190" s="100">
        <v>30</v>
      </c>
      <c r="I190" s="115"/>
      <c r="J190" s="43" t="str">
        <f>CONCATENATE("INSERT INTO `medical_vacancies` (`id`, `keyOrganization`, `job`, `division`, `bet`, `measures`) VALUES (NULL, ","'",D190,"', '",E189,"', ","'",F189,"', ","'",G189,"', ","'",I190,"');")</f>
        <v>INSERT INTO `medical_vacancies` (`id`, `keyOrganization`, `job`, `division`, `bet`, `measures`) VALUES (NULL, 'lipetsk-det-stom-policlinica', 'врач-стоматолог', 'поликлиника', '1', '');</v>
      </c>
      <c r="K190" s="44" t="s">
        <v>281</v>
      </c>
      <c r="L190" s="45" t="s">
        <v>282</v>
      </c>
      <c r="M190"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1" spans="1:13" s="4" customFormat="1" ht="19.5" customHeight="1" x14ac:dyDescent="0.2">
      <c r="A191" s="131"/>
      <c r="B191" s="127"/>
      <c r="C191" s="115">
        <v>146</v>
      </c>
      <c r="D191" s="115" t="s">
        <v>232</v>
      </c>
      <c r="E191" s="115" t="s">
        <v>73</v>
      </c>
      <c r="F191" s="115" t="s">
        <v>101</v>
      </c>
      <c r="G191" s="115">
        <v>1</v>
      </c>
      <c r="H191" s="100">
        <v>30</v>
      </c>
      <c r="I191" s="115"/>
      <c r="J191" s="43" t="str">
        <f>CONCATENATE("INSERT INTO `medical_vacancies` (`id`, `keyOrganization`, `job`, `division`, `bet`, `measures`) VALUES (NULL, ","'",D191,"', '",E190,"', ","'",F190,"', ","'",G190,"', ","'",I191,"');")</f>
        <v>INSERT INTO `medical_vacancies` (`id`, `keyOrganization`, `job`, `division`, `bet`, `measures`) VALUES (NULL, 'lipetsk-det-stom-policlinica', 'врач-ортодонт', 'поликлиника', '1', '');</v>
      </c>
      <c r="K191" s="44" t="s">
        <v>281</v>
      </c>
      <c r="L191" s="45" t="s">
        <v>282</v>
      </c>
      <c r="M191"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2" spans="1:13" s="4" customFormat="1" ht="19.5" customHeight="1" x14ac:dyDescent="0.2">
      <c r="A192" s="131"/>
      <c r="B192" s="127"/>
      <c r="C192" s="115"/>
      <c r="D192" s="115"/>
      <c r="E192" s="115" t="s">
        <v>9</v>
      </c>
      <c r="F192" s="115" t="s">
        <v>101</v>
      </c>
      <c r="G192" s="115">
        <v>3</v>
      </c>
      <c r="H192" s="100">
        <v>20</v>
      </c>
      <c r="I192" s="115"/>
      <c r="J192" s="43"/>
      <c r="K192" s="44"/>
      <c r="L192" s="45"/>
      <c r="M192" s="43"/>
    </row>
    <row r="193" spans="1:13" s="4" customFormat="1" ht="19.5" customHeight="1" x14ac:dyDescent="0.2">
      <c r="A193" s="131"/>
      <c r="B193" s="127"/>
      <c r="C193" s="115"/>
      <c r="D193" s="115"/>
      <c r="E193" s="107"/>
      <c r="F193" s="107"/>
      <c r="G193" s="107"/>
      <c r="H193" s="100">
        <v>30</v>
      </c>
      <c r="I193" s="115"/>
      <c r="J193" s="43"/>
      <c r="K193" s="44"/>
      <c r="L193" s="45"/>
      <c r="M193" s="43"/>
    </row>
    <row r="194" spans="1:13" s="4" customFormat="1" ht="19.5" customHeight="1" x14ac:dyDescent="0.2">
      <c r="A194" s="131"/>
      <c r="B194" s="127"/>
      <c r="C194" s="115"/>
      <c r="D194" s="115"/>
      <c r="E194" s="101" t="s">
        <v>450</v>
      </c>
      <c r="F194" s="115"/>
      <c r="G194" s="102">
        <v>3</v>
      </c>
      <c r="H194" s="100"/>
      <c r="I194" s="115"/>
      <c r="J194" s="65"/>
      <c r="K194" s="44"/>
      <c r="L194" s="45"/>
      <c r="M194" s="65"/>
    </row>
    <row r="195" spans="1:13" s="4" customFormat="1" ht="19.5" customHeight="1" x14ac:dyDescent="0.2">
      <c r="A195" s="131"/>
      <c r="B195" s="127"/>
      <c r="C195" s="115">
        <v>148</v>
      </c>
      <c r="D195" s="115" t="s">
        <v>232</v>
      </c>
      <c r="E195" s="103" t="s">
        <v>451</v>
      </c>
      <c r="F195" s="104"/>
      <c r="G195" s="105">
        <v>4</v>
      </c>
      <c r="H195" s="100">
        <v>14</v>
      </c>
      <c r="I195" s="115"/>
      <c r="J195" s="43" t="e">
        <f>CONCATENATE("INSERT INTO `medical_vacancies` (`id`, `keyOrganization`, `job`, `division`, `bet`, `measures`) VALUES (NULL, ","'",D195,"', '",#REF!,"', ","'",#REF!,"', ","'",#REF!,"', ","'",I195,"');")</f>
        <v>#REF!</v>
      </c>
      <c r="K195" s="44" t="s">
        <v>281</v>
      </c>
      <c r="L195" s="45" t="s">
        <v>282</v>
      </c>
      <c r="M195"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6" spans="1:13" s="4" customFormat="1" ht="19.5" customHeight="1" x14ac:dyDescent="0.2">
      <c r="A196" s="131">
        <v>15</v>
      </c>
      <c r="B196" s="127" t="s">
        <v>113</v>
      </c>
      <c r="C196" s="115">
        <v>149</v>
      </c>
      <c r="D196" s="115" t="s">
        <v>233</v>
      </c>
      <c r="E196" s="115" t="s">
        <v>22</v>
      </c>
      <c r="F196" s="115" t="s">
        <v>102</v>
      </c>
      <c r="G196" s="115">
        <v>2</v>
      </c>
      <c r="H196" s="100">
        <v>78.08</v>
      </c>
      <c r="I196" s="115" t="s">
        <v>199</v>
      </c>
      <c r="J196" s="43"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6" s="44" t="s">
        <v>281</v>
      </c>
      <c r="L196" s="45" t="s">
        <v>282</v>
      </c>
      <c r="M19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7" spans="1:13" s="4" customFormat="1" ht="19.5" customHeight="1" x14ac:dyDescent="0.2">
      <c r="A197" s="131"/>
      <c r="B197" s="127"/>
      <c r="C197" s="115">
        <v>150</v>
      </c>
      <c r="D197" s="115" t="s">
        <v>233</v>
      </c>
      <c r="E197" s="115" t="s">
        <v>19</v>
      </c>
      <c r="F197" s="115" t="s">
        <v>101</v>
      </c>
      <c r="G197" s="115">
        <v>3</v>
      </c>
      <c r="H197" s="100">
        <v>78.08</v>
      </c>
      <c r="I197" s="115" t="s">
        <v>198</v>
      </c>
      <c r="J197" s="43" t="str">
        <f t="shared" si="5"/>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7" s="44" t="s">
        <v>281</v>
      </c>
      <c r="L197" s="45" t="s">
        <v>282</v>
      </c>
      <c r="M19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8" spans="1:13" s="4" customFormat="1" ht="19.5" customHeight="1" x14ac:dyDescent="0.2">
      <c r="A198" s="131"/>
      <c r="B198" s="127"/>
      <c r="C198" s="115">
        <v>151</v>
      </c>
      <c r="D198" s="115" t="s">
        <v>233</v>
      </c>
      <c r="E198" s="115" t="s">
        <v>25</v>
      </c>
      <c r="F198" s="115" t="s">
        <v>102</v>
      </c>
      <c r="G198" s="115">
        <v>1</v>
      </c>
      <c r="H198" s="100">
        <v>78.08</v>
      </c>
      <c r="I198" s="115"/>
      <c r="J198" s="43" t="str">
        <f t="shared" si="5"/>
        <v>INSERT INTO `medical_vacancies` (`id`, `keyOrganization`, `job`, `division`, `bet`, `measures`) VALUES (NULL, 'elets-gor-bolnitsa-1', 'врач-травматолог-ортопед', 'стационар', '1', '');</v>
      </c>
      <c r="K198" s="44" t="s">
        <v>281</v>
      </c>
      <c r="L198" s="45" t="s">
        <v>282</v>
      </c>
      <c r="M19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9" spans="1:13" s="4" customFormat="1" ht="19.5" customHeight="1" x14ac:dyDescent="0.2">
      <c r="A199" s="131"/>
      <c r="B199" s="127"/>
      <c r="C199" s="115">
        <v>152</v>
      </c>
      <c r="D199" s="115" t="s">
        <v>233</v>
      </c>
      <c r="E199" s="115" t="s">
        <v>3</v>
      </c>
      <c r="F199" s="115" t="s">
        <v>102</v>
      </c>
      <c r="G199" s="115">
        <v>1</v>
      </c>
      <c r="H199" s="100">
        <v>78.08</v>
      </c>
      <c r="I199" s="115" t="s">
        <v>199</v>
      </c>
      <c r="J199" s="43" t="str">
        <f t="shared" si="5"/>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9" s="44" t="s">
        <v>281</v>
      </c>
      <c r="L199" s="45" t="s">
        <v>282</v>
      </c>
      <c r="M19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0" spans="1:13" s="4" customFormat="1" ht="19.5" customHeight="1" x14ac:dyDescent="0.2">
      <c r="A200" s="131"/>
      <c r="B200" s="127"/>
      <c r="C200" s="115">
        <v>153</v>
      </c>
      <c r="D200" s="115" t="s">
        <v>233</v>
      </c>
      <c r="E200" s="115" t="s">
        <v>36</v>
      </c>
      <c r="F200" s="115" t="s">
        <v>101</v>
      </c>
      <c r="G200" s="115">
        <v>2</v>
      </c>
      <c r="H200" s="100">
        <v>78.08</v>
      </c>
      <c r="I200" s="115" t="s">
        <v>198</v>
      </c>
      <c r="J200" s="43"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0" s="44" t="s">
        <v>281</v>
      </c>
      <c r="L200" s="45" t="s">
        <v>282</v>
      </c>
      <c r="M20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1" spans="1:13" s="4" customFormat="1" ht="19.5" customHeight="1" x14ac:dyDescent="0.2">
      <c r="A201" s="131"/>
      <c r="B201" s="127"/>
      <c r="C201" s="115"/>
      <c r="D201" s="115"/>
      <c r="E201" s="115" t="s">
        <v>8</v>
      </c>
      <c r="F201" s="115" t="s">
        <v>102</v>
      </c>
      <c r="G201" s="115">
        <v>1</v>
      </c>
      <c r="H201" s="100"/>
      <c r="I201" s="115"/>
      <c r="J201" s="96"/>
      <c r="K201" s="44"/>
      <c r="L201" s="45"/>
      <c r="M201" s="96"/>
    </row>
    <row r="202" spans="1:13" s="4" customFormat="1" ht="19.5" customHeight="1" x14ac:dyDescent="0.2">
      <c r="A202" s="131"/>
      <c r="B202" s="127"/>
      <c r="C202" s="115"/>
      <c r="D202" s="115"/>
      <c r="E202" s="115" t="s">
        <v>11</v>
      </c>
      <c r="F202" s="115" t="s">
        <v>101</v>
      </c>
      <c r="G202" s="115">
        <v>1</v>
      </c>
      <c r="H202" s="100"/>
      <c r="I202" s="115"/>
      <c r="J202" s="114"/>
      <c r="K202" s="44"/>
      <c r="L202" s="45"/>
      <c r="M202" s="114"/>
    </row>
    <row r="203" spans="1:13" s="4" customFormat="1" ht="19.5" customHeight="1" x14ac:dyDescent="0.2">
      <c r="A203" s="131"/>
      <c r="B203" s="127"/>
      <c r="C203" s="115"/>
      <c r="D203" s="115"/>
      <c r="E203" s="107" t="s">
        <v>47</v>
      </c>
      <c r="F203" s="107" t="s">
        <v>102</v>
      </c>
      <c r="G203" s="107">
        <v>1</v>
      </c>
      <c r="H203" s="100"/>
      <c r="I203" s="115"/>
      <c r="J203" s="114"/>
      <c r="K203" s="44"/>
      <c r="L203" s="45"/>
      <c r="M203" s="114"/>
    </row>
    <row r="204" spans="1:13" s="4" customFormat="1" ht="19.5" customHeight="1" x14ac:dyDescent="0.2">
      <c r="A204" s="131"/>
      <c r="B204" s="127"/>
      <c r="C204" s="115"/>
      <c r="D204" s="115"/>
      <c r="E204" s="115" t="s">
        <v>65</v>
      </c>
      <c r="F204" s="115" t="s">
        <v>102</v>
      </c>
      <c r="G204" s="115">
        <v>3</v>
      </c>
      <c r="H204" s="100"/>
      <c r="I204" s="115"/>
      <c r="J204" s="114"/>
      <c r="K204" s="44"/>
      <c r="L204" s="45"/>
      <c r="M204" s="114"/>
    </row>
    <row r="205" spans="1:13" s="4" customFormat="1" ht="19.5" customHeight="1" x14ac:dyDescent="0.2">
      <c r="A205" s="131"/>
      <c r="B205" s="127"/>
      <c r="C205" s="115"/>
      <c r="D205" s="115"/>
      <c r="E205" s="111"/>
      <c r="F205" s="111"/>
      <c r="G205" s="111"/>
      <c r="H205" s="100"/>
      <c r="I205" s="115"/>
      <c r="J205" s="65"/>
      <c r="K205" s="44"/>
      <c r="L205" s="45"/>
      <c r="M205" s="65"/>
    </row>
    <row r="206" spans="1:13" s="4" customFormat="1" ht="19.5" customHeight="1" x14ac:dyDescent="0.2">
      <c r="A206" s="131"/>
      <c r="B206" s="127"/>
      <c r="C206" s="115"/>
      <c r="D206" s="115"/>
      <c r="E206" s="101" t="s">
        <v>450</v>
      </c>
      <c r="F206" s="107"/>
      <c r="G206" s="105">
        <v>12</v>
      </c>
      <c r="H206" s="100"/>
      <c r="I206" s="115"/>
      <c r="J206" s="87"/>
      <c r="K206" s="44"/>
      <c r="L206" s="45"/>
      <c r="M206" s="87"/>
    </row>
    <row r="207" spans="1:13" s="4" customFormat="1" ht="19.5" customHeight="1" x14ac:dyDescent="0.2">
      <c r="A207" s="131"/>
      <c r="B207" s="127"/>
      <c r="C207" s="115">
        <v>154</v>
      </c>
      <c r="D207" s="115" t="s">
        <v>233</v>
      </c>
      <c r="E207" s="103" t="s">
        <v>451</v>
      </c>
      <c r="F207" s="115"/>
      <c r="G207" s="102">
        <v>3</v>
      </c>
      <c r="H207" s="100"/>
      <c r="I207" s="115"/>
      <c r="J207" s="43" t="str">
        <f t="shared" si="5"/>
        <v>INSERT INTO `medical_vacancies` (`id`, `keyOrganization`, `job`, `division`, `bet`, `measures`) VALUES (NULL, 'elets-gor-bolnitsa-1', 'итого средних:', '', '3', '');</v>
      </c>
      <c r="K207" s="44" t="s">
        <v>281</v>
      </c>
      <c r="L207" s="45" t="s">
        <v>282</v>
      </c>
      <c r="M20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8" spans="1:13" s="4" customFormat="1" ht="19.5" customHeight="1" x14ac:dyDescent="0.2">
      <c r="A208" s="131">
        <v>16</v>
      </c>
      <c r="B208" s="127" t="s">
        <v>314</v>
      </c>
      <c r="C208" s="115">
        <v>155</v>
      </c>
      <c r="D208" s="115" t="s">
        <v>234</v>
      </c>
      <c r="E208" s="115" t="s">
        <v>36</v>
      </c>
      <c r="F208" s="115" t="s">
        <v>101</v>
      </c>
      <c r="G208" s="115">
        <v>3</v>
      </c>
      <c r="H208" s="100">
        <v>62.09</v>
      </c>
      <c r="I208" s="115" t="s">
        <v>200</v>
      </c>
      <c r="J208" s="43" t="str">
        <f t="shared" si="5"/>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8" s="44" t="s">
        <v>281</v>
      </c>
      <c r="L208" s="45" t="s">
        <v>282</v>
      </c>
      <c r="M20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9" spans="1:17" s="4" customFormat="1" ht="19.5" customHeight="1" x14ac:dyDescent="0.2">
      <c r="A209" s="131"/>
      <c r="B209" s="127"/>
      <c r="C209" s="115">
        <v>156</v>
      </c>
      <c r="D209" s="115" t="s">
        <v>234</v>
      </c>
      <c r="E209" s="115" t="s">
        <v>19</v>
      </c>
      <c r="F209" s="115" t="s">
        <v>101</v>
      </c>
      <c r="G209" s="115">
        <v>3</v>
      </c>
      <c r="H209" s="100">
        <v>62.09</v>
      </c>
      <c r="I209" s="115" t="s">
        <v>200</v>
      </c>
      <c r="J209" s="43" t="str">
        <f t="shared" si="5"/>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9" s="44" t="s">
        <v>281</v>
      </c>
      <c r="L209" s="45" t="s">
        <v>282</v>
      </c>
      <c r="M20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0" spans="1:17" s="4" customFormat="1" ht="19.5" customHeight="1" x14ac:dyDescent="0.2">
      <c r="A210" s="131"/>
      <c r="B210" s="127"/>
      <c r="C210" s="115">
        <v>157</v>
      </c>
      <c r="D210" s="115" t="s">
        <v>234</v>
      </c>
      <c r="E210" s="115" t="s">
        <v>11</v>
      </c>
      <c r="F210" s="115" t="s">
        <v>489</v>
      </c>
      <c r="G210" s="115">
        <v>2</v>
      </c>
      <c r="H210" s="100">
        <v>48.54</v>
      </c>
      <c r="I210" s="115"/>
      <c r="J210" s="43" t="str">
        <f t="shared" si="5"/>
        <v>INSERT INTO `medical_vacancies` (`id`, `keyOrganization`, `job`, `division`, `bet`, `measures`) VALUES (NULL, 'elets-gor-bolnitsa-2', 'врач-оториноларинголог', 'поликлиника (стационар)', '2', '');</v>
      </c>
      <c r="K210" s="44" t="s">
        <v>281</v>
      </c>
      <c r="L210" s="45" t="s">
        <v>282</v>
      </c>
      <c r="M21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1" spans="1:17" s="4" customFormat="1" ht="19.5" customHeight="1" x14ac:dyDescent="0.2">
      <c r="A211" s="131"/>
      <c r="B211" s="127"/>
      <c r="C211" s="115">
        <v>158</v>
      </c>
      <c r="D211" s="115" t="s">
        <v>234</v>
      </c>
      <c r="E211" s="115" t="s">
        <v>56</v>
      </c>
      <c r="F211" s="115" t="s">
        <v>102</v>
      </c>
      <c r="G211" s="115">
        <v>1</v>
      </c>
      <c r="H211" s="100">
        <v>52.38</v>
      </c>
      <c r="I211" s="115" t="s">
        <v>198</v>
      </c>
      <c r="J211" s="43" t="str">
        <f t="shared" si="5"/>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1" s="44" t="s">
        <v>281</v>
      </c>
      <c r="L211" s="45" t="s">
        <v>282</v>
      </c>
      <c r="M21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2" spans="1:17" s="4" customFormat="1" ht="19.5" customHeight="1" x14ac:dyDescent="0.2">
      <c r="A212" s="131"/>
      <c r="B212" s="127"/>
      <c r="C212" s="115">
        <v>159</v>
      </c>
      <c r="D212" s="115" t="s">
        <v>234</v>
      </c>
      <c r="E212" s="115" t="s">
        <v>22</v>
      </c>
      <c r="F212" s="115" t="s">
        <v>102</v>
      </c>
      <c r="G212" s="115">
        <v>1</v>
      </c>
      <c r="H212" s="100">
        <v>56.61</v>
      </c>
      <c r="I212" s="115" t="s">
        <v>198</v>
      </c>
      <c r="J212" s="43" t="str">
        <f t="shared" si="5"/>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2" s="44" t="s">
        <v>281</v>
      </c>
      <c r="L212" s="45" t="s">
        <v>282</v>
      </c>
      <c r="M21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3" spans="1:17" s="4" customFormat="1" ht="19.5" customHeight="1" x14ac:dyDescent="0.2">
      <c r="A213" s="131"/>
      <c r="B213" s="127"/>
      <c r="C213" s="115">
        <v>160</v>
      </c>
      <c r="D213" s="115" t="s">
        <v>234</v>
      </c>
      <c r="E213" s="115" t="s">
        <v>23</v>
      </c>
      <c r="F213" s="115" t="s">
        <v>101</v>
      </c>
      <c r="G213" s="115">
        <v>1</v>
      </c>
      <c r="H213" s="100">
        <v>48.54</v>
      </c>
      <c r="I213" s="104"/>
      <c r="J213" s="43" t="str">
        <f>CONCATENATE("INSERT INTO `medical_vacancies` (`id`, `keyOrganization`, `job`, `division`, `bet`, `measures`) VALUES (NULL, ","'",D213,"', '",E213,"', ","'",F213,"', ","'",G213,"', ","'",I215,"');")</f>
        <v>INSERT INTO `medical_vacancies` (`id`, `keyOrganization`, `job`, `division`, `bet`, `measures`) VALUES (NULL, 'elets-gor-bolnitsa-2', 'врач-кардиолог', 'поликлиника', '1', '');</v>
      </c>
      <c r="K213" s="44" t="s">
        <v>281</v>
      </c>
      <c r="L213" s="45" t="s">
        <v>282</v>
      </c>
      <c r="M21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4" spans="1:17" s="4" customFormat="1" ht="19.5" customHeight="1" x14ac:dyDescent="0.2">
      <c r="A214" s="131"/>
      <c r="B214" s="127"/>
      <c r="C214" s="115"/>
      <c r="D214" s="115"/>
      <c r="E214" s="115" t="s">
        <v>17</v>
      </c>
      <c r="F214" s="115" t="s">
        <v>101</v>
      </c>
      <c r="G214" s="115">
        <v>1</v>
      </c>
      <c r="H214" s="100">
        <v>52.38</v>
      </c>
      <c r="I214" s="115" t="s">
        <v>198</v>
      </c>
      <c r="J214" s="77"/>
      <c r="K214" s="44"/>
      <c r="L214" s="45"/>
      <c r="M214" s="77"/>
    </row>
    <row r="215" spans="1:17" s="4" customFormat="1" ht="19.5" customHeight="1" x14ac:dyDescent="0.2">
      <c r="A215" s="131"/>
      <c r="B215" s="127"/>
      <c r="C215" s="115"/>
      <c r="D215" s="115"/>
      <c r="E215" s="115" t="s">
        <v>27</v>
      </c>
      <c r="F215" s="115" t="s">
        <v>101</v>
      </c>
      <c r="G215" s="115">
        <v>1</v>
      </c>
      <c r="H215" s="100">
        <v>57</v>
      </c>
      <c r="I215" s="115"/>
      <c r="J215" s="77"/>
      <c r="K215" s="44"/>
      <c r="L215" s="45"/>
      <c r="M215" s="77"/>
    </row>
    <row r="216" spans="1:17" s="4" customFormat="1" ht="19.5" customHeight="1" x14ac:dyDescent="0.2">
      <c r="A216" s="131"/>
      <c r="B216" s="127"/>
      <c r="C216" s="115"/>
      <c r="D216" s="115"/>
      <c r="E216" s="115" t="s">
        <v>5</v>
      </c>
      <c r="F216" s="115" t="s">
        <v>101</v>
      </c>
      <c r="G216" s="115">
        <v>1</v>
      </c>
      <c r="H216" s="100">
        <v>57</v>
      </c>
      <c r="I216" s="115"/>
      <c r="J216" s="77"/>
      <c r="K216" s="44"/>
      <c r="L216" s="45"/>
      <c r="M216" s="77"/>
      <c r="Q216" s="93"/>
    </row>
    <row r="217" spans="1:17" s="4" customFormat="1" ht="19.5" customHeight="1" x14ac:dyDescent="0.2">
      <c r="A217" s="131"/>
      <c r="B217" s="127"/>
      <c r="C217" s="115">
        <v>161</v>
      </c>
      <c r="D217" s="115" t="s">
        <v>234</v>
      </c>
      <c r="E217" s="115" t="s">
        <v>42</v>
      </c>
      <c r="F217" s="115" t="s">
        <v>102</v>
      </c>
      <c r="G217" s="115">
        <v>1</v>
      </c>
      <c r="H217" s="100">
        <v>57</v>
      </c>
      <c r="I217" s="115"/>
      <c r="J217" s="43" t="str">
        <f t="shared" si="5"/>
        <v>INSERT INTO `medical_vacancies` (`id`, `keyOrganization`, `job`, `division`, `bet`, `measures`) VALUES (NULL, 'elets-gor-bolnitsa-2', 'медицинская сестра диетическая', 'стационар', '1', '');</v>
      </c>
      <c r="K217" s="44" t="s">
        <v>281</v>
      </c>
      <c r="L217" s="45" t="s">
        <v>282</v>
      </c>
      <c r="M21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8" spans="1:17" s="4" customFormat="1" ht="19.5" customHeight="1" x14ac:dyDescent="0.2">
      <c r="A218" s="131"/>
      <c r="B218" s="127"/>
      <c r="C218" s="115">
        <v>162</v>
      </c>
      <c r="D218" s="115" t="s">
        <v>234</v>
      </c>
      <c r="E218" s="115" t="s">
        <v>65</v>
      </c>
      <c r="F218" s="115" t="s">
        <v>102</v>
      </c>
      <c r="G218" s="115">
        <v>1</v>
      </c>
      <c r="H218" s="100" t="s">
        <v>464</v>
      </c>
      <c r="I218" s="115"/>
      <c r="J218" s="43" t="str">
        <f t="shared" si="5"/>
        <v>INSERT INTO `medical_vacancies` (`id`, `keyOrganization`, `job`, `division`, `bet`, `measures`) VALUES (NULL, 'elets-gor-bolnitsa-2', 'медицинская сестра палатная', 'стационар', '1', '');</v>
      </c>
      <c r="K218" s="44"/>
      <c r="L218" s="45"/>
      <c r="M218" s="43"/>
    </row>
    <row r="219" spans="1:17" s="4" customFormat="1" ht="19.5" customHeight="1" x14ac:dyDescent="0.2">
      <c r="A219" s="131"/>
      <c r="B219" s="127"/>
      <c r="C219" s="115"/>
      <c r="D219" s="115"/>
      <c r="E219" s="115" t="s">
        <v>35</v>
      </c>
      <c r="F219" s="115" t="s">
        <v>101</v>
      </c>
      <c r="G219" s="115">
        <v>1</v>
      </c>
      <c r="H219" s="100">
        <v>43</v>
      </c>
      <c r="I219" s="115"/>
      <c r="J219" s="43"/>
      <c r="K219" s="44"/>
      <c r="L219" s="45"/>
      <c r="M219" s="43"/>
    </row>
    <row r="220" spans="1:17" s="4" customFormat="1" ht="19.5" customHeight="1" x14ac:dyDescent="0.2">
      <c r="A220" s="131"/>
      <c r="B220" s="127"/>
      <c r="C220" s="115"/>
      <c r="D220" s="115"/>
      <c r="E220" s="115" t="s">
        <v>465</v>
      </c>
      <c r="F220" s="115" t="s">
        <v>102</v>
      </c>
      <c r="G220" s="115">
        <v>1</v>
      </c>
      <c r="H220" s="100">
        <v>25</v>
      </c>
      <c r="I220" s="115"/>
      <c r="J220" s="43"/>
      <c r="K220" s="44"/>
      <c r="L220" s="45"/>
      <c r="M220" s="43"/>
    </row>
    <row r="221" spans="1:17" s="4" customFormat="1" ht="23.25" customHeight="1" x14ac:dyDescent="0.2">
      <c r="A221" s="131"/>
      <c r="B221" s="127"/>
      <c r="C221" s="115"/>
      <c r="D221" s="115"/>
      <c r="E221" s="115" t="s">
        <v>41</v>
      </c>
      <c r="F221" s="115" t="s">
        <v>101</v>
      </c>
      <c r="G221" s="115">
        <v>1</v>
      </c>
      <c r="H221" s="100">
        <v>35</v>
      </c>
      <c r="I221" s="115"/>
      <c r="J221" s="77"/>
      <c r="K221" s="44"/>
      <c r="L221" s="45"/>
      <c r="M221" s="77"/>
    </row>
    <row r="222" spans="1:17" s="4" customFormat="1" ht="25.5" customHeight="1" x14ac:dyDescent="0.2">
      <c r="A222" s="131"/>
      <c r="B222" s="127"/>
      <c r="C222" s="115"/>
      <c r="D222" s="115"/>
      <c r="E222" s="107" t="s">
        <v>45</v>
      </c>
      <c r="F222" s="107" t="s">
        <v>102</v>
      </c>
      <c r="G222" s="107">
        <v>1</v>
      </c>
      <c r="H222" s="100">
        <v>16.239999999999998</v>
      </c>
      <c r="I222" s="115"/>
      <c r="J222" s="77"/>
      <c r="K222" s="44"/>
      <c r="L222" s="45"/>
      <c r="M222" s="77"/>
    </row>
    <row r="223" spans="1:17" s="4" customFormat="1" ht="19.5" customHeight="1" x14ac:dyDescent="0.2">
      <c r="A223" s="131"/>
      <c r="B223" s="127"/>
      <c r="C223" s="115"/>
      <c r="D223" s="115"/>
      <c r="E223" s="101" t="s">
        <v>450</v>
      </c>
      <c r="F223" s="115"/>
      <c r="G223" s="102">
        <v>14</v>
      </c>
      <c r="H223" s="100"/>
      <c r="I223" s="115"/>
      <c r="J223" s="78"/>
      <c r="K223" s="44"/>
      <c r="L223" s="45"/>
      <c r="M223" s="78"/>
    </row>
    <row r="224" spans="1:17" s="4" customFormat="1" ht="19.5" customHeight="1" x14ac:dyDescent="0.2">
      <c r="A224" s="131"/>
      <c r="B224" s="127"/>
      <c r="C224" s="115">
        <v>164</v>
      </c>
      <c r="D224" s="115" t="s">
        <v>234</v>
      </c>
      <c r="E224" s="103" t="s">
        <v>451</v>
      </c>
      <c r="F224" s="115"/>
      <c r="G224" s="105">
        <v>5</v>
      </c>
      <c r="H224" s="100">
        <v>16.239999999999998</v>
      </c>
      <c r="I224" s="115"/>
      <c r="J224" s="43" t="e">
        <f>CONCATENATE("INSERT INTO `medical_vacancies` (`id`, `keyOrganization`, `job`, `division`, `bet`, `measures`) VALUES (NULL, ","'",D224,"', '",#REF!,"', ","'",#REF!,"', ","'",#REF!,"', ","'",I224,"');")</f>
        <v>#REF!</v>
      </c>
      <c r="K224" s="44" t="s">
        <v>281</v>
      </c>
      <c r="L224" s="45" t="s">
        <v>282</v>
      </c>
      <c r="M22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25" spans="1:13" s="4" customFormat="1" ht="19.5" customHeight="1" x14ac:dyDescent="0.2">
      <c r="A225" s="131">
        <v>17</v>
      </c>
      <c r="B225" s="127" t="s">
        <v>91</v>
      </c>
      <c r="C225" s="115">
        <v>165</v>
      </c>
      <c r="D225" s="115" t="s">
        <v>235</v>
      </c>
      <c r="E225" s="115" t="s">
        <v>22</v>
      </c>
      <c r="F225" s="115" t="s">
        <v>102</v>
      </c>
      <c r="G225" s="115">
        <v>1</v>
      </c>
      <c r="H225" s="100">
        <v>57</v>
      </c>
      <c r="I225" s="115" t="s">
        <v>200</v>
      </c>
      <c r="J225" s="43" t="str">
        <f t="shared" si="5"/>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5" s="44" t="s">
        <v>281</v>
      </c>
      <c r="L225" s="45" t="s">
        <v>282</v>
      </c>
      <c r="M225"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6" spans="1:13" s="4" customFormat="1" ht="19.5" customHeight="1" x14ac:dyDescent="0.2">
      <c r="A226" s="131"/>
      <c r="B226" s="127"/>
      <c r="C226" s="115">
        <v>166</v>
      </c>
      <c r="D226" s="115" t="s">
        <v>235</v>
      </c>
      <c r="E226" s="115" t="s">
        <v>15</v>
      </c>
      <c r="F226" s="115" t="s">
        <v>101</v>
      </c>
      <c r="G226" s="115">
        <v>2</v>
      </c>
      <c r="H226" s="100">
        <v>62</v>
      </c>
      <c r="I226" s="115" t="s">
        <v>198</v>
      </c>
      <c r="J226" s="43" t="str">
        <f t="shared" si="5"/>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6" s="44" t="s">
        <v>281</v>
      </c>
      <c r="L226" s="45" t="s">
        <v>282</v>
      </c>
      <c r="M226"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7" spans="1:13" s="4" customFormat="1" ht="19.5" customHeight="1" x14ac:dyDescent="0.2">
      <c r="A227" s="131"/>
      <c r="B227" s="127"/>
      <c r="C227" s="115">
        <v>167</v>
      </c>
      <c r="D227" s="115" t="s">
        <v>235</v>
      </c>
      <c r="E227" s="115" t="s">
        <v>50</v>
      </c>
      <c r="F227" s="115" t="s">
        <v>102</v>
      </c>
      <c r="G227" s="115">
        <v>2</v>
      </c>
      <c r="H227" s="100">
        <v>72</v>
      </c>
      <c r="I227" s="115" t="s">
        <v>479</v>
      </c>
      <c r="J227" s="43" t="str">
        <f t="shared" si="5"/>
        <v>INSERT INTO `medical_vacancies` (`id`, `keyOrganization`, `job`, `division`, `bet`, `measures`) VALUES (NULL, 'elets-gor-det-bolnitsa', 'врач-детский хирург', 'стационар', '2', 'предоставляется служебное жилье');</v>
      </c>
      <c r="K227" s="44" t="s">
        <v>281</v>
      </c>
      <c r="L227" s="45" t="s">
        <v>282</v>
      </c>
      <c r="M227"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8" spans="1:13" s="4" customFormat="1" ht="19.5" customHeight="1" x14ac:dyDescent="0.2">
      <c r="A228" s="131"/>
      <c r="B228" s="127"/>
      <c r="C228" s="115"/>
      <c r="D228" s="115"/>
      <c r="E228" s="115" t="s">
        <v>7</v>
      </c>
      <c r="F228" s="115" t="s">
        <v>101</v>
      </c>
      <c r="G228" s="115">
        <v>1</v>
      </c>
      <c r="H228" s="100">
        <v>57</v>
      </c>
      <c r="I228" s="115" t="s">
        <v>198</v>
      </c>
      <c r="J228" s="60"/>
      <c r="K228" s="44"/>
      <c r="L228" s="45"/>
      <c r="M228" s="60"/>
    </row>
    <row r="229" spans="1:13" s="4" customFormat="1" ht="19.5" customHeight="1" x14ac:dyDescent="0.2">
      <c r="A229" s="131"/>
      <c r="B229" s="127"/>
      <c r="C229" s="115">
        <v>168</v>
      </c>
      <c r="D229" s="115" t="s">
        <v>235</v>
      </c>
      <c r="E229" s="115" t="s">
        <v>43</v>
      </c>
      <c r="F229" s="115" t="s">
        <v>101</v>
      </c>
      <c r="G229" s="115">
        <v>1</v>
      </c>
      <c r="H229" s="100">
        <v>49</v>
      </c>
      <c r="I229" s="115"/>
      <c r="J229" s="43" t="str">
        <f t="shared" si="5"/>
        <v>INSERT INTO `medical_vacancies` (`id`, `keyOrganization`, `job`, `division`, `bet`, `measures`) VALUES (NULL, 'elets-gor-det-bolnitsa', 'врач клинической лабораторной диагностики', 'поликлиника', '1', '');</v>
      </c>
      <c r="K229" s="44" t="s">
        <v>281</v>
      </c>
      <c r="L229" s="45" t="s">
        <v>282</v>
      </c>
      <c r="M229"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0" spans="1:13" s="4" customFormat="1" ht="19.5" customHeight="1" x14ac:dyDescent="0.2">
      <c r="A230" s="131"/>
      <c r="B230" s="127"/>
      <c r="C230" s="115"/>
      <c r="D230" s="115"/>
      <c r="E230" s="115" t="s">
        <v>25</v>
      </c>
      <c r="F230" s="115" t="s">
        <v>489</v>
      </c>
      <c r="G230" s="115">
        <v>3</v>
      </c>
      <c r="H230" s="100">
        <v>30</v>
      </c>
      <c r="I230" s="115"/>
      <c r="J230" s="43"/>
      <c r="K230" s="44"/>
      <c r="L230" s="45"/>
      <c r="M230" s="43"/>
    </row>
    <row r="231" spans="1:13" s="4" customFormat="1" ht="19.5" customHeight="1" x14ac:dyDescent="0.2">
      <c r="A231" s="131"/>
      <c r="B231" s="127"/>
      <c r="C231" s="115"/>
      <c r="D231" s="115"/>
      <c r="E231" s="115" t="s">
        <v>128</v>
      </c>
      <c r="F231" s="115" t="s">
        <v>102</v>
      </c>
      <c r="G231" s="115">
        <v>1</v>
      </c>
      <c r="H231" s="100">
        <v>27</v>
      </c>
      <c r="I231" s="115"/>
      <c r="J231" s="60"/>
      <c r="K231" s="44"/>
      <c r="L231" s="45"/>
      <c r="M231" s="60"/>
    </row>
    <row r="232" spans="1:13" s="4" customFormat="1" ht="19.5" customHeight="1" x14ac:dyDescent="0.2">
      <c r="A232" s="131"/>
      <c r="B232" s="127"/>
      <c r="C232" s="115"/>
      <c r="D232" s="115"/>
      <c r="E232" s="115" t="s">
        <v>65</v>
      </c>
      <c r="F232" s="115" t="s">
        <v>102</v>
      </c>
      <c r="G232" s="115">
        <v>2</v>
      </c>
      <c r="H232" s="100">
        <v>27</v>
      </c>
      <c r="I232" s="115"/>
      <c r="J232" s="60"/>
      <c r="K232" s="44"/>
      <c r="L232" s="45"/>
      <c r="M232" s="60"/>
    </row>
    <row r="233" spans="1:13" s="4" customFormat="1" ht="19.5" customHeight="1" x14ac:dyDescent="0.2">
      <c r="A233" s="131"/>
      <c r="B233" s="127"/>
      <c r="C233" s="115"/>
      <c r="D233" s="115"/>
      <c r="E233" s="115" t="s">
        <v>35</v>
      </c>
      <c r="F233" s="115" t="s">
        <v>101</v>
      </c>
      <c r="G233" s="115">
        <v>2</v>
      </c>
      <c r="H233" s="100"/>
      <c r="I233" s="115"/>
      <c r="J233" s="65"/>
      <c r="K233" s="44"/>
      <c r="L233" s="45"/>
      <c r="M233" s="65"/>
    </row>
    <row r="234" spans="1:13" s="4" customFormat="1" ht="19.5" customHeight="1" x14ac:dyDescent="0.2">
      <c r="A234" s="131"/>
      <c r="B234" s="127"/>
      <c r="C234" s="115"/>
      <c r="D234" s="115"/>
      <c r="E234" s="115" t="s">
        <v>507</v>
      </c>
      <c r="F234" s="115" t="s">
        <v>101</v>
      </c>
      <c r="G234" s="115">
        <v>1</v>
      </c>
      <c r="H234" s="100"/>
      <c r="I234" s="115"/>
      <c r="J234" s="92"/>
      <c r="K234" s="44"/>
      <c r="L234" s="45"/>
      <c r="M234" s="92"/>
    </row>
    <row r="235" spans="1:13" s="4" customFormat="1" ht="19.5" customHeight="1" x14ac:dyDescent="0.2">
      <c r="A235" s="131"/>
      <c r="B235" s="127"/>
      <c r="C235" s="115"/>
      <c r="D235" s="115"/>
      <c r="E235" s="115" t="s">
        <v>534</v>
      </c>
      <c r="F235" s="115" t="s">
        <v>101</v>
      </c>
      <c r="G235" s="115">
        <v>1</v>
      </c>
      <c r="H235" s="100"/>
      <c r="I235" s="115"/>
      <c r="J235" s="92"/>
      <c r="K235" s="44"/>
      <c r="L235" s="45"/>
      <c r="M235" s="92"/>
    </row>
    <row r="236" spans="1:13" s="4" customFormat="1" ht="19.5" customHeight="1" x14ac:dyDescent="0.2">
      <c r="A236" s="131"/>
      <c r="B236" s="127"/>
      <c r="C236" s="115"/>
      <c r="D236" s="115"/>
      <c r="E236" s="118" t="s">
        <v>533</v>
      </c>
      <c r="F236" s="118" t="s">
        <v>101</v>
      </c>
      <c r="G236" s="118">
        <v>1</v>
      </c>
      <c r="H236" s="100"/>
      <c r="I236" s="115"/>
      <c r="J236" s="78"/>
      <c r="K236" s="44"/>
      <c r="L236" s="45"/>
      <c r="M236" s="78"/>
    </row>
    <row r="237" spans="1:13" s="4" customFormat="1" ht="19.5" customHeight="1" x14ac:dyDescent="0.2">
      <c r="A237" s="131"/>
      <c r="B237" s="127"/>
      <c r="C237" s="115"/>
      <c r="D237" s="115"/>
      <c r="E237" s="101" t="s">
        <v>450</v>
      </c>
      <c r="F237" s="143"/>
      <c r="G237" s="144">
        <v>10</v>
      </c>
      <c r="H237" s="100"/>
      <c r="I237" s="115"/>
      <c r="J237" s="83"/>
      <c r="K237" s="44"/>
      <c r="L237" s="45"/>
      <c r="M237" s="83"/>
    </row>
    <row r="238" spans="1:13" s="4" customFormat="1" ht="30.75" customHeight="1" x14ac:dyDescent="0.2">
      <c r="A238" s="131"/>
      <c r="B238" s="127"/>
      <c r="C238" s="115">
        <v>169</v>
      </c>
      <c r="D238" s="115" t="s">
        <v>235</v>
      </c>
      <c r="E238" s="103" t="s">
        <v>451</v>
      </c>
      <c r="F238" s="145"/>
      <c r="G238" s="146">
        <v>8</v>
      </c>
      <c r="H238" s="100">
        <v>25</v>
      </c>
      <c r="I238" s="115"/>
      <c r="J238" s="43" t="e">
        <f>CONCATENATE("INSERT INTO `medical_vacancies` (`id`, `keyOrganization`, `job`, `division`, `bet`, `measures`) VALUES (NULL, ","'",D238,"', '",#REF!,"', ","'",#REF!,"', ","'",#REF!,"', ","'",I238,"');")</f>
        <v>#REF!</v>
      </c>
      <c r="K238" s="44" t="s">
        <v>281</v>
      </c>
      <c r="L238" s="45" t="s">
        <v>282</v>
      </c>
      <c r="M238"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9" spans="1:13" s="4" customFormat="1" ht="19.5" customHeight="1" x14ac:dyDescent="0.2">
      <c r="A239" s="131">
        <v>18</v>
      </c>
      <c r="B239" s="127" t="s">
        <v>420</v>
      </c>
      <c r="C239" s="115">
        <v>170</v>
      </c>
      <c r="D239" s="115" t="s">
        <v>236</v>
      </c>
      <c r="E239" s="115" t="s">
        <v>62</v>
      </c>
      <c r="F239" s="115" t="s">
        <v>101</v>
      </c>
      <c r="G239" s="115">
        <v>2</v>
      </c>
      <c r="H239" s="100">
        <v>57</v>
      </c>
      <c r="I239" s="115"/>
      <c r="J239" s="43" t="str">
        <f t="shared" si="5"/>
        <v>INSERT INTO `medical_vacancies` (`id`, `keyOrganization`, `job`, `division`, `bet`, `measures`) VALUES (NULL, 'elets-stom-policlinica', 'врач-стоматолог детский', 'поликлиника', '2', '');</v>
      </c>
      <c r="K239" s="44" t="s">
        <v>281</v>
      </c>
      <c r="L239" s="45" t="s">
        <v>282</v>
      </c>
      <c r="M239"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0" spans="1:13" s="4" customFormat="1" ht="19.5" customHeight="1" x14ac:dyDescent="0.2">
      <c r="A240" s="131"/>
      <c r="B240" s="127"/>
      <c r="C240" s="115">
        <v>172</v>
      </c>
      <c r="D240" s="115" t="s">
        <v>236</v>
      </c>
      <c r="E240" s="115" t="s">
        <v>72</v>
      </c>
      <c r="F240" s="115" t="s">
        <v>101</v>
      </c>
      <c r="G240" s="115">
        <v>2</v>
      </c>
      <c r="H240" s="100">
        <v>57</v>
      </c>
      <c r="I240" s="115"/>
      <c r="J240" s="43" t="str">
        <f t="shared" si="5"/>
        <v>INSERT INTO `medical_vacancies` (`id`, `keyOrganization`, `job`, `division`, `bet`, `measures`) VALUES (NULL, 'elets-stom-policlinica', 'врач-ортодонт', 'поликлиника', '2', '');</v>
      </c>
      <c r="K240" s="44" t="s">
        <v>281</v>
      </c>
      <c r="L240" s="45" t="s">
        <v>282</v>
      </c>
      <c r="M240"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1" spans="1:13" s="4" customFormat="1" ht="19.5" customHeight="1" x14ac:dyDescent="0.2">
      <c r="A241" s="131"/>
      <c r="B241" s="127"/>
      <c r="C241" s="115">
        <v>173</v>
      </c>
      <c r="D241" s="115" t="s">
        <v>236</v>
      </c>
      <c r="E241" s="115" t="s">
        <v>59</v>
      </c>
      <c r="F241" s="115" t="s">
        <v>101</v>
      </c>
      <c r="G241" s="115">
        <v>1</v>
      </c>
      <c r="H241" s="100">
        <v>57</v>
      </c>
      <c r="I241" s="115"/>
      <c r="J241" s="43" t="str">
        <f t="shared" si="5"/>
        <v>INSERT INTO `medical_vacancies` (`id`, `keyOrganization`, `job`, `division`, `bet`, `measures`) VALUES (NULL, 'elets-stom-policlinica', 'врач-стоматолог', 'поликлиника', '1', '');</v>
      </c>
      <c r="K241" s="44" t="s">
        <v>281</v>
      </c>
      <c r="L241" s="45" t="s">
        <v>282</v>
      </c>
      <c r="M241"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2" spans="1:13" s="4" customFormat="1" ht="19.5" customHeight="1" x14ac:dyDescent="0.2">
      <c r="A242" s="131"/>
      <c r="B242" s="127"/>
      <c r="C242" s="115"/>
      <c r="D242" s="115"/>
      <c r="E242" s="101" t="s">
        <v>450</v>
      </c>
      <c r="F242" s="115"/>
      <c r="G242" s="102">
        <v>5</v>
      </c>
      <c r="H242" s="100"/>
      <c r="I242" s="115"/>
      <c r="J242" s="65"/>
      <c r="K242" s="44"/>
      <c r="L242" s="45"/>
      <c r="M242" s="65"/>
    </row>
    <row r="243" spans="1:13" s="4" customFormat="1" ht="19.5" customHeight="1" x14ac:dyDescent="0.2">
      <c r="A243" s="131"/>
      <c r="B243" s="127"/>
      <c r="C243" s="115">
        <v>174</v>
      </c>
      <c r="D243" s="115" t="s">
        <v>236</v>
      </c>
      <c r="E243" s="103" t="s">
        <v>451</v>
      </c>
      <c r="F243" s="115"/>
      <c r="G243" s="102">
        <v>0</v>
      </c>
      <c r="H243" s="100"/>
      <c r="I243" s="115"/>
      <c r="J243" s="43" t="str">
        <f t="shared" si="5"/>
        <v>INSERT INTO `medical_vacancies` (`id`, `keyOrganization`, `job`, `division`, `bet`, `measures`) VALUES (NULL, 'elets-stom-policlinica', 'итого средних:', '', '0', '');</v>
      </c>
      <c r="K243" s="44" t="s">
        <v>281</v>
      </c>
      <c r="L243" s="45" t="s">
        <v>282</v>
      </c>
      <c r="M243"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4" spans="1:13" s="4" customFormat="1" ht="49.5" customHeight="1" x14ac:dyDescent="0.2">
      <c r="A244" s="128">
        <v>19</v>
      </c>
      <c r="B244" s="132" t="s">
        <v>92</v>
      </c>
      <c r="C244" s="115"/>
      <c r="D244" s="115"/>
      <c r="E244" s="115" t="s">
        <v>291</v>
      </c>
      <c r="F244" s="115" t="s">
        <v>292</v>
      </c>
      <c r="G244" s="115">
        <v>1</v>
      </c>
      <c r="H244" s="100">
        <v>80</v>
      </c>
      <c r="I244" s="115"/>
      <c r="J244" s="56"/>
      <c r="K244" s="57"/>
      <c r="L244" s="58"/>
      <c r="M244" s="56"/>
    </row>
    <row r="245" spans="1:13" s="4" customFormat="1" ht="30.75" customHeight="1" x14ac:dyDescent="0.2">
      <c r="A245" s="129"/>
      <c r="B245" s="132"/>
      <c r="C245" s="115"/>
      <c r="D245" s="115"/>
      <c r="E245" s="115" t="s">
        <v>18</v>
      </c>
      <c r="F245" s="115" t="s">
        <v>293</v>
      </c>
      <c r="G245" s="115">
        <v>1</v>
      </c>
      <c r="H245" s="100"/>
      <c r="I245" s="115" t="s">
        <v>198</v>
      </c>
      <c r="J245" s="56"/>
      <c r="K245" s="57"/>
      <c r="L245" s="58"/>
      <c r="M245" s="56"/>
    </row>
    <row r="246" spans="1:13" s="4" customFormat="1" ht="24" customHeight="1" x14ac:dyDescent="0.2">
      <c r="A246" s="129"/>
      <c r="B246" s="132"/>
      <c r="C246" s="115"/>
      <c r="D246" s="115"/>
      <c r="E246" s="101" t="s">
        <v>450</v>
      </c>
      <c r="F246" s="115"/>
      <c r="G246" s="102">
        <v>2</v>
      </c>
      <c r="H246" s="100"/>
      <c r="I246" s="115"/>
      <c r="J246" s="56"/>
      <c r="K246" s="57"/>
      <c r="L246" s="58"/>
      <c r="M246" s="56"/>
    </row>
    <row r="247" spans="1:13" s="4" customFormat="1" ht="18" customHeight="1" x14ac:dyDescent="0.2">
      <c r="A247" s="130"/>
      <c r="B247" s="132"/>
      <c r="C247" s="115">
        <v>175</v>
      </c>
      <c r="D247" s="115" t="s">
        <v>237</v>
      </c>
      <c r="E247" s="103" t="s">
        <v>451</v>
      </c>
      <c r="F247" s="104"/>
      <c r="G247" s="105">
        <v>0</v>
      </c>
      <c r="H247" s="100">
        <v>79.67</v>
      </c>
      <c r="I247" s="115"/>
      <c r="J247" s="56" t="str">
        <f>CONCATENATE("INSERT INTO `medical_vacancies` (`id`, `keyOrganization`, `job`, `division`, `bet`, `measures`) VALUES (NULL, ","'",D247,"', '",E245,"', ","'",F245,"', ","'",G245,"', ","'",I247,"');")</f>
        <v>INSERT INTO `medical_vacancies` (`id`, `keyOrganization`, `job`, `division`, `bet`, `measures`) VALUES (NULL, 'elets-psichnevr-disp', 'врач-психиатр', 'диспансерное отделение', '1', '');</v>
      </c>
      <c r="K247" s="57" t="s">
        <v>281</v>
      </c>
      <c r="L247" s="58" t="s">
        <v>282</v>
      </c>
      <c r="M247" s="56" t="str">
        <f t="shared" si="4"/>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48" spans="1:13" s="4" customFormat="1" ht="19.5" customHeight="1" x14ac:dyDescent="0.2">
      <c r="A248" s="131">
        <v>20</v>
      </c>
      <c r="B248" s="127" t="s">
        <v>303</v>
      </c>
      <c r="C248" s="99">
        <v>176</v>
      </c>
      <c r="D248" s="99" t="s">
        <v>238</v>
      </c>
      <c r="E248" s="99" t="s">
        <v>7</v>
      </c>
      <c r="F248" s="99" t="s">
        <v>101</v>
      </c>
      <c r="G248" s="96">
        <v>1</v>
      </c>
      <c r="H248" s="50">
        <v>52.97</v>
      </c>
      <c r="I248" s="96" t="s">
        <v>202</v>
      </c>
      <c r="J248" s="43" t="str">
        <f t="shared" si="5"/>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8" s="44" t="s">
        <v>281</v>
      </c>
      <c r="L248" s="45" t="s">
        <v>282</v>
      </c>
      <c r="M248"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9" spans="1:13" s="4" customFormat="1" ht="19.5" customHeight="1" x14ac:dyDescent="0.2">
      <c r="A249" s="131"/>
      <c r="B249" s="127"/>
      <c r="C249" s="99"/>
      <c r="D249" s="99"/>
      <c r="E249" s="99" t="s">
        <v>126</v>
      </c>
      <c r="F249" s="99" t="s">
        <v>101</v>
      </c>
      <c r="G249" s="96">
        <v>1</v>
      </c>
      <c r="H249" s="50">
        <v>68.59</v>
      </c>
      <c r="I249" s="96" t="s">
        <v>202</v>
      </c>
      <c r="J249" s="85"/>
      <c r="K249" s="44"/>
      <c r="L249" s="45"/>
      <c r="M249" s="85"/>
    </row>
    <row r="250" spans="1:13" s="4" customFormat="1" ht="19.5" customHeight="1" x14ac:dyDescent="0.2">
      <c r="A250" s="131"/>
      <c r="B250" s="127"/>
      <c r="C250" s="99">
        <v>177</v>
      </c>
      <c r="D250" s="99" t="s">
        <v>238</v>
      </c>
      <c r="E250" s="99" t="s">
        <v>15</v>
      </c>
      <c r="F250" s="99" t="s">
        <v>101</v>
      </c>
      <c r="G250" s="96">
        <v>2</v>
      </c>
      <c r="H250" s="50">
        <v>68.59</v>
      </c>
      <c r="I250" s="96" t="s">
        <v>202</v>
      </c>
      <c r="J250" s="43" t="str">
        <f t="shared" si="5"/>
        <v>INSERT INTO `medical_vacancies` (`id`, `keyOrganization`, `job`, `division`, `bet`, `measures`) VALUES (NULL, 'volovskaya-crb', 'врач-педиатр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0" s="44" t="s">
        <v>281</v>
      </c>
      <c r="L250" s="45" t="s">
        <v>282</v>
      </c>
      <c r="M250"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1" spans="1:13" s="4" customFormat="1" ht="19.5" customHeight="1" x14ac:dyDescent="0.2">
      <c r="A251" s="131"/>
      <c r="B251" s="127"/>
      <c r="C251" s="99"/>
      <c r="D251" s="99"/>
      <c r="E251" s="99" t="s">
        <v>30</v>
      </c>
      <c r="F251" s="99" t="s">
        <v>101</v>
      </c>
      <c r="G251" s="96">
        <v>1</v>
      </c>
      <c r="H251" s="50">
        <v>53.93</v>
      </c>
      <c r="I251" s="96" t="s">
        <v>203</v>
      </c>
      <c r="J251" s="61"/>
      <c r="K251" s="44"/>
      <c r="L251" s="45"/>
      <c r="M251" s="61"/>
    </row>
    <row r="252" spans="1:13" s="4" customFormat="1" ht="19.5" customHeight="1" x14ac:dyDescent="0.2">
      <c r="A252" s="131"/>
      <c r="B252" s="127"/>
      <c r="C252" s="99">
        <v>178</v>
      </c>
      <c r="D252" s="99" t="s">
        <v>238</v>
      </c>
      <c r="E252" s="99" t="s">
        <v>40</v>
      </c>
      <c r="F252" s="99" t="s">
        <v>102</v>
      </c>
      <c r="G252" s="96">
        <v>1</v>
      </c>
      <c r="H252" s="50">
        <v>52.97</v>
      </c>
      <c r="I252" s="96" t="s">
        <v>198</v>
      </c>
      <c r="J252" s="43" t="str">
        <f t="shared" si="5"/>
        <v>INSERT INTO `medical_vacancies` (`id`, `keyOrganization`, `job`, `division`, `bet`, `measures`) VALUES (NULL, 'volovskaya-crb',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2" s="44" t="s">
        <v>281</v>
      </c>
      <c r="L252" s="45" t="s">
        <v>282</v>
      </c>
      <c r="M252"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3" spans="1:13" s="4" customFormat="1" ht="19.5" customHeight="1" x14ac:dyDescent="0.2">
      <c r="A253" s="131"/>
      <c r="B253" s="127"/>
      <c r="C253" s="99">
        <v>179</v>
      </c>
      <c r="D253" s="99" t="s">
        <v>238</v>
      </c>
      <c r="E253" s="99" t="s">
        <v>60</v>
      </c>
      <c r="F253" s="99" t="s">
        <v>101</v>
      </c>
      <c r="G253" s="96">
        <v>1</v>
      </c>
      <c r="H253" s="50">
        <v>53.93</v>
      </c>
      <c r="I253" s="96" t="s">
        <v>479</v>
      </c>
      <c r="J253" s="43" t="str">
        <f t="shared" si="5"/>
        <v>INSERT INTO `medical_vacancies` (`id`, `keyOrganization`, `job`, `division`, `bet`, `measures`) VALUES (NULL, 'volovskaya-crb', 'врач-стоматолог-хирург', 'поликлиника', '1', 'предоставляется служебное жилье');</v>
      </c>
      <c r="K253" s="44"/>
      <c r="L253" s="45"/>
      <c r="M253" s="43"/>
    </row>
    <row r="254" spans="1:13" s="4" customFormat="1" ht="19.5" customHeight="1" x14ac:dyDescent="0.2">
      <c r="A254" s="131"/>
      <c r="B254" s="127"/>
      <c r="C254" s="99">
        <v>180</v>
      </c>
      <c r="D254" s="99" t="s">
        <v>238</v>
      </c>
      <c r="E254" s="99" t="s">
        <v>11</v>
      </c>
      <c r="F254" s="99" t="s">
        <v>101</v>
      </c>
      <c r="G254" s="96">
        <v>1</v>
      </c>
      <c r="H254" s="50">
        <v>52.97</v>
      </c>
      <c r="I254" s="96" t="s">
        <v>479</v>
      </c>
      <c r="J254" s="43" t="str">
        <f t="shared" si="5"/>
        <v>INSERT INTO `medical_vacancies` (`id`, `keyOrganization`, `job`, `division`, `bet`, `measures`) VALUES (NULL, 'volovskaya-crb', 'врач-оториноларинголог', 'поликлиника', '1', 'предоставляется служебное жилье');</v>
      </c>
      <c r="K254" s="44" t="s">
        <v>281</v>
      </c>
      <c r="L254" s="45" t="s">
        <v>282</v>
      </c>
      <c r="M254"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5" spans="1:13" s="4" customFormat="1" ht="19.5" customHeight="1" x14ac:dyDescent="0.2">
      <c r="A255" s="131"/>
      <c r="B255" s="127"/>
      <c r="C255" s="99">
        <v>181</v>
      </c>
      <c r="D255" s="99" t="s">
        <v>238</v>
      </c>
      <c r="E255" s="99" t="s">
        <v>18</v>
      </c>
      <c r="F255" s="99" t="s">
        <v>101</v>
      </c>
      <c r="G255" s="96">
        <v>1</v>
      </c>
      <c r="H255" s="50">
        <v>52.97</v>
      </c>
      <c r="I255" s="96" t="s">
        <v>479</v>
      </c>
      <c r="J255" s="43" t="str">
        <f t="shared" si="5"/>
        <v>INSERT INTO `medical_vacancies` (`id`, `keyOrganization`, `job`, `division`, `bet`, `measures`) VALUES (NULL, 'volovskaya-crb', 'врач-психиатр', 'поликлиника', '1', 'предоставляется служебное жилье');</v>
      </c>
      <c r="K255" s="44" t="s">
        <v>281</v>
      </c>
      <c r="L255" s="45" t="s">
        <v>282</v>
      </c>
      <c r="M255"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6" spans="1:13" s="4" customFormat="1" ht="19.5" customHeight="1" x14ac:dyDescent="0.2">
      <c r="A256" s="131"/>
      <c r="B256" s="127"/>
      <c r="C256" s="99">
        <v>182</v>
      </c>
      <c r="D256" s="99" t="s">
        <v>238</v>
      </c>
      <c r="E256" s="99" t="s">
        <v>20</v>
      </c>
      <c r="F256" s="99" t="s">
        <v>101</v>
      </c>
      <c r="G256" s="96">
        <v>1</v>
      </c>
      <c r="H256" s="50">
        <v>52.97</v>
      </c>
      <c r="I256" s="96" t="s">
        <v>198</v>
      </c>
      <c r="J256" s="43" t="str">
        <f t="shared" si="5"/>
        <v>INSERT INTO `medical_vacancies` (`id`, `keyOrganization`, `job`, `division`, `bet`, `measures`) VALUES (NULL, 'volovskaya-crb',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6" s="44" t="s">
        <v>281</v>
      </c>
      <c r="L256" s="45" t="s">
        <v>282</v>
      </c>
      <c r="M256"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7" spans="1:13" s="4" customFormat="1" ht="19.5" customHeight="1" x14ac:dyDescent="0.2">
      <c r="A257" s="131"/>
      <c r="B257" s="127"/>
      <c r="C257" s="99"/>
      <c r="D257" s="99"/>
      <c r="E257" s="99" t="s">
        <v>51</v>
      </c>
      <c r="F257" s="99" t="s">
        <v>101</v>
      </c>
      <c r="G257" s="96">
        <v>1</v>
      </c>
      <c r="H257" s="50">
        <v>52.97</v>
      </c>
      <c r="I257" s="96" t="s">
        <v>198</v>
      </c>
      <c r="J257" s="83"/>
      <c r="K257" s="44"/>
      <c r="L257" s="45"/>
      <c r="M257" s="83"/>
    </row>
    <row r="258" spans="1:13" s="4" customFormat="1" ht="19.5" customHeight="1" x14ac:dyDescent="0.2">
      <c r="A258" s="131"/>
      <c r="B258" s="127"/>
      <c r="C258" s="99"/>
      <c r="D258" s="99"/>
      <c r="E258" s="99" t="s">
        <v>33</v>
      </c>
      <c r="F258" s="99" t="s">
        <v>123</v>
      </c>
      <c r="G258" s="96">
        <v>3</v>
      </c>
      <c r="H258" s="50">
        <v>55.86</v>
      </c>
      <c r="I258" s="96"/>
      <c r="J258" s="83"/>
      <c r="K258" s="44"/>
      <c r="L258" s="45"/>
      <c r="M258" s="83"/>
    </row>
    <row r="259" spans="1:13" s="4" customFormat="1" ht="19.5" customHeight="1" x14ac:dyDescent="0.2">
      <c r="A259" s="131"/>
      <c r="B259" s="127"/>
      <c r="C259" s="99"/>
      <c r="D259" s="99"/>
      <c r="E259" s="107" t="s">
        <v>12</v>
      </c>
      <c r="F259" s="107" t="s">
        <v>101</v>
      </c>
      <c r="G259" s="73">
        <v>1</v>
      </c>
      <c r="H259" s="50">
        <v>31.3</v>
      </c>
      <c r="I259" s="96"/>
      <c r="J259" s="83"/>
      <c r="K259" s="44"/>
      <c r="L259" s="45"/>
      <c r="M259" s="83"/>
    </row>
    <row r="260" spans="1:13" s="4" customFormat="1" ht="19.5" customHeight="1" x14ac:dyDescent="0.2">
      <c r="A260" s="131"/>
      <c r="B260" s="127"/>
      <c r="C260" s="99"/>
      <c r="D260" s="99"/>
      <c r="E260" s="108" t="str">
        <f>[1]Лист1!E216</f>
        <v>электромонтер ро ремонту и обслуживанию электрооборудования</v>
      </c>
      <c r="F260" s="108" t="str">
        <f>[1]Лист1!F216</f>
        <v>прочий персонал</v>
      </c>
      <c r="G260" s="106">
        <f>[1]Лист1!G216</f>
        <v>1</v>
      </c>
      <c r="H260" s="50"/>
      <c r="I260" s="98"/>
      <c r="J260" s="98"/>
      <c r="K260" s="44"/>
      <c r="L260" s="45"/>
      <c r="M260" s="98"/>
    </row>
    <row r="261" spans="1:13" s="4" customFormat="1" ht="19.5" customHeight="1" x14ac:dyDescent="0.25">
      <c r="A261" s="131"/>
      <c r="B261" s="127"/>
      <c r="C261" s="99">
        <v>183</v>
      </c>
      <c r="D261" s="99" t="s">
        <v>238</v>
      </c>
      <c r="E261" s="109" t="s">
        <v>511</v>
      </c>
      <c r="F261" s="109" t="s">
        <v>512</v>
      </c>
      <c r="G261" s="93">
        <v>1</v>
      </c>
      <c r="H261" s="10">
        <v>25.31</v>
      </c>
      <c r="I261" s="10"/>
      <c r="J261" s="43" t="str">
        <f>CONCATENATE("INSERT INTO `medical_vacancies` (`id`, `keyOrganization`, `job`, `division`, `bet`, `measures`) VALUES (NULL, ","'",D261,"', '",E257,"', ","'",F257,"', ","'",G257,"', ","'",I257,"');")</f>
        <v>INSERT INTO `medical_vacancies` (`id`, `keyOrganization`, `job`, `division`, `bet`, `measures`) VALUES (NULL, 'volovskaya-crb', 'врач-психиатр-нарколог',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61" s="44" t="s">
        <v>281</v>
      </c>
      <c r="L261" s="45" t="s">
        <v>282</v>
      </c>
      <c r="M261"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2" spans="1:13" s="4" customFormat="1" ht="19.5" customHeight="1" x14ac:dyDescent="0.2">
      <c r="A262" s="131"/>
      <c r="B262" s="127"/>
      <c r="C262" s="99"/>
      <c r="D262" s="99"/>
      <c r="E262" s="101" t="s">
        <v>450</v>
      </c>
      <c r="F262" s="99"/>
      <c r="G262" s="64">
        <v>11</v>
      </c>
      <c r="H262" s="50"/>
      <c r="I262" s="96"/>
      <c r="J262" s="65"/>
      <c r="K262" s="44"/>
      <c r="L262" s="45"/>
      <c r="M262" s="65"/>
    </row>
    <row r="263" spans="1:13" s="4" customFormat="1" ht="19.5" customHeight="1" x14ac:dyDescent="0.2">
      <c r="A263" s="131"/>
      <c r="B263" s="127"/>
      <c r="C263" s="99">
        <v>189</v>
      </c>
      <c r="D263" s="99" t="s">
        <v>238</v>
      </c>
      <c r="E263" s="103" t="s">
        <v>451</v>
      </c>
      <c r="F263" s="104"/>
      <c r="G263" s="1">
        <v>4</v>
      </c>
      <c r="H263" s="50">
        <v>57.16</v>
      </c>
      <c r="I263" s="96"/>
      <c r="J263" s="43" t="e">
        <f>CONCATENATE("INSERT INTO `medical_vacancies` (`id`, `keyOrganization`, `job`, `division`, `bet`, `measures`) VALUES (NULL, ","'",D263,"', '",#REF!,"', ","'",#REF!,"', ","'",#REF!,"', ","'",I263,"');")</f>
        <v>#REF!</v>
      </c>
      <c r="K263" s="44" t="s">
        <v>281</v>
      </c>
      <c r="L263" s="45" t="s">
        <v>282</v>
      </c>
      <c r="M263"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4" spans="1:13" s="4" customFormat="1" ht="19.5" customHeight="1" x14ac:dyDescent="0.2">
      <c r="A264" s="131">
        <v>21</v>
      </c>
      <c r="B264" s="131" t="s">
        <v>139</v>
      </c>
      <c r="C264" s="96">
        <v>190</v>
      </c>
      <c r="D264" s="96" t="s">
        <v>239</v>
      </c>
      <c r="E264" s="96" t="s">
        <v>53</v>
      </c>
      <c r="F264" s="96" t="s">
        <v>101</v>
      </c>
      <c r="G264" s="96">
        <v>2</v>
      </c>
      <c r="H264" s="50">
        <v>54.04</v>
      </c>
      <c r="I264" s="96" t="s">
        <v>205</v>
      </c>
      <c r="J264" s="43" t="str">
        <f t="shared" si="5"/>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4" s="44" t="s">
        <v>281</v>
      </c>
      <c r="L264" s="45" t="s">
        <v>282</v>
      </c>
      <c r="M264" s="43"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65" spans="1:13" s="4" customFormat="1" ht="19.5" customHeight="1" x14ac:dyDescent="0.2">
      <c r="A265" s="131"/>
      <c r="B265" s="131"/>
      <c r="C265" s="96">
        <v>191</v>
      </c>
      <c r="D265" s="96" t="s">
        <v>239</v>
      </c>
      <c r="E265" s="96" t="s">
        <v>54</v>
      </c>
      <c r="F265" s="96" t="s">
        <v>101</v>
      </c>
      <c r="G265" s="96">
        <v>2</v>
      </c>
      <c r="H265" s="50">
        <v>54.04</v>
      </c>
      <c r="I265" s="96" t="s">
        <v>205</v>
      </c>
      <c r="J265" s="43" t="str">
        <f t="shared" ref="J265:J319" si="6">CONCATENATE("INSERT INTO `medical_vacancies` (`id`, `keyOrganization`, `job`, `division`, `bet`, `measures`) VALUES (NULL, ","'",D265,"', '",E265,"', ","'",F265,"', ","'",G265,"', ","'",I265,"');")</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5" s="44" t="s">
        <v>281</v>
      </c>
      <c r="L265" s="45" t="s">
        <v>282</v>
      </c>
      <c r="M265" s="43" t="str">
        <f t="shared" ref="M265:M320" si="7">CONCATENATE(K265,D265,L265)</f>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s="4" customFormat="1" ht="19.5" customHeight="1" x14ac:dyDescent="0.2">
      <c r="A266" s="131"/>
      <c r="B266" s="131"/>
      <c r="C266" s="96">
        <v>193</v>
      </c>
      <c r="D266" s="96" t="s">
        <v>239</v>
      </c>
      <c r="E266" s="96" t="s">
        <v>105</v>
      </c>
      <c r="F266" s="96" t="s">
        <v>101</v>
      </c>
      <c r="G266" s="96">
        <v>1</v>
      </c>
      <c r="H266" s="50">
        <v>54.04</v>
      </c>
      <c r="I266" s="96" t="s">
        <v>205</v>
      </c>
      <c r="J266" s="43" t="str">
        <f t="shared" si="6"/>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6" s="44" t="s">
        <v>281</v>
      </c>
      <c r="L266" s="45" t="s">
        <v>282</v>
      </c>
      <c r="M26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7" spans="1:13" s="4" customFormat="1" ht="19.5" customHeight="1" x14ac:dyDescent="0.2">
      <c r="A267" s="131"/>
      <c r="B267" s="131"/>
      <c r="C267" s="96">
        <v>194</v>
      </c>
      <c r="D267" s="96" t="s">
        <v>239</v>
      </c>
      <c r="E267" s="96" t="s">
        <v>71</v>
      </c>
      <c r="F267" s="96" t="s">
        <v>157</v>
      </c>
      <c r="G267" s="96">
        <v>1</v>
      </c>
      <c r="H267" s="50">
        <v>52.38</v>
      </c>
      <c r="I267" s="96" t="s">
        <v>205</v>
      </c>
      <c r="J267"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7" s="44" t="s">
        <v>281</v>
      </c>
      <c r="L267" s="45" t="s">
        <v>282</v>
      </c>
      <c r="M26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s="4" customFormat="1" ht="19.5" customHeight="1" x14ac:dyDescent="0.2">
      <c r="A268" s="131"/>
      <c r="B268" s="131"/>
      <c r="C268" s="96">
        <v>195</v>
      </c>
      <c r="D268" s="96" t="s">
        <v>239</v>
      </c>
      <c r="E268" s="96" t="s">
        <v>71</v>
      </c>
      <c r="F268" s="96" t="s">
        <v>125</v>
      </c>
      <c r="G268" s="96">
        <v>1</v>
      </c>
      <c r="H268" s="50">
        <v>53</v>
      </c>
      <c r="I268" s="96" t="s">
        <v>205</v>
      </c>
      <c r="J268"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8" s="44" t="s">
        <v>281</v>
      </c>
      <c r="L268" s="45" t="s">
        <v>282</v>
      </c>
      <c r="M26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s="4" customFormat="1" ht="19.5" customHeight="1" x14ac:dyDescent="0.2">
      <c r="A269" s="131"/>
      <c r="B269" s="131"/>
      <c r="C269" s="96">
        <v>196</v>
      </c>
      <c r="D269" s="96" t="s">
        <v>239</v>
      </c>
      <c r="E269" s="96" t="s">
        <v>71</v>
      </c>
      <c r="F269" s="96" t="s">
        <v>491</v>
      </c>
      <c r="G269" s="96">
        <v>1</v>
      </c>
      <c r="H269" s="50">
        <v>53</v>
      </c>
      <c r="I269" s="96" t="s">
        <v>205</v>
      </c>
      <c r="J269"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9" s="44" t="s">
        <v>281</v>
      </c>
      <c r="L269" s="45" t="s">
        <v>282</v>
      </c>
      <c r="M26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0" spans="1:13" s="4" customFormat="1" ht="19.5" customHeight="1" x14ac:dyDescent="0.2">
      <c r="A270" s="131"/>
      <c r="B270" s="131"/>
      <c r="C270" s="96">
        <v>197</v>
      </c>
      <c r="D270" s="96" t="s">
        <v>239</v>
      </c>
      <c r="E270" s="96" t="s">
        <v>6</v>
      </c>
      <c r="F270" s="96" t="s">
        <v>101</v>
      </c>
      <c r="G270" s="96">
        <v>1</v>
      </c>
      <c r="H270" s="50">
        <v>40.83</v>
      </c>
      <c r="I270" s="96" t="s">
        <v>203</v>
      </c>
      <c r="J270" s="43" t="str">
        <f t="shared" si="6"/>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70" s="44" t="s">
        <v>281</v>
      </c>
      <c r="L270" s="45" t="s">
        <v>282</v>
      </c>
      <c r="M27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1" spans="1:13" s="4" customFormat="1" ht="19.5" customHeight="1" x14ac:dyDescent="0.2">
      <c r="A271" s="131"/>
      <c r="B271" s="131"/>
      <c r="C271" s="96">
        <v>198</v>
      </c>
      <c r="D271" s="96" t="s">
        <v>239</v>
      </c>
      <c r="E271" s="96" t="s">
        <v>22</v>
      </c>
      <c r="F271" s="96" t="s">
        <v>102</v>
      </c>
      <c r="G271" s="96">
        <v>1</v>
      </c>
      <c r="H271" s="50">
        <v>50.31</v>
      </c>
      <c r="I271" s="96" t="s">
        <v>205</v>
      </c>
      <c r="J271" s="43" t="str">
        <f t="shared" si="6"/>
        <v>INSERT INTO `medical_vacancies` (`id`, `keyOrganization`, `job`, `division`, `bet`, `measures`) VALUES (NULL, 'gryazy-crb',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1" s="44" t="s">
        <v>281</v>
      </c>
      <c r="L271" s="45" t="s">
        <v>282</v>
      </c>
      <c r="M27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2" spans="1:13" s="4" customFormat="1" ht="19.5" customHeight="1" x14ac:dyDescent="0.2">
      <c r="A272" s="131"/>
      <c r="B272" s="131"/>
      <c r="C272" s="96">
        <v>199</v>
      </c>
      <c r="D272" s="96" t="s">
        <v>239</v>
      </c>
      <c r="E272" s="96" t="s">
        <v>11</v>
      </c>
      <c r="F272" s="96" t="s">
        <v>101</v>
      </c>
      <c r="G272" s="96">
        <v>1</v>
      </c>
      <c r="H272" s="50">
        <v>42.37</v>
      </c>
      <c r="I272" s="96" t="s">
        <v>203</v>
      </c>
      <c r="J272" s="43" t="str">
        <f t="shared" si="6"/>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72" s="44" t="s">
        <v>281</v>
      </c>
      <c r="L272" s="45" t="s">
        <v>282</v>
      </c>
      <c r="M27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3" spans="1:13" s="4" customFormat="1" ht="19.5" customHeight="1" x14ac:dyDescent="0.2">
      <c r="A273" s="131"/>
      <c r="B273" s="131"/>
      <c r="C273" s="96">
        <v>200</v>
      </c>
      <c r="D273" s="96" t="s">
        <v>239</v>
      </c>
      <c r="E273" s="96" t="s">
        <v>8</v>
      </c>
      <c r="F273" s="96" t="s">
        <v>101</v>
      </c>
      <c r="G273" s="96">
        <v>2</v>
      </c>
      <c r="H273" s="50">
        <v>40.83</v>
      </c>
      <c r="I273" s="96" t="s">
        <v>203</v>
      </c>
      <c r="J273" s="43" t="str">
        <f t="shared" si="6"/>
        <v>INSERT INTO `medical_vacancies` (`id`, `keyOrganization`, `job`, `division`, `bet`, `measures`) VALUES (NULL, 'gryazy-crb', 'врач-невролог', 'поликлиника', '2', 'ежемесячная денежная компенсация за наем (поднаем) жилых помещений, ежемесячная денежная компенсация по оплате ЖКХ');</v>
      </c>
      <c r="K273" s="44" t="s">
        <v>281</v>
      </c>
      <c r="L273" s="45" t="s">
        <v>282</v>
      </c>
      <c r="M27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4" spans="1:13" s="4" customFormat="1" ht="19.5" customHeight="1" x14ac:dyDescent="0.2">
      <c r="A274" s="131"/>
      <c r="B274" s="131"/>
      <c r="C274" s="96">
        <v>202</v>
      </c>
      <c r="D274" s="96" t="s">
        <v>239</v>
      </c>
      <c r="E274" s="96" t="s">
        <v>67</v>
      </c>
      <c r="F274" s="96" t="s">
        <v>101</v>
      </c>
      <c r="G274" s="96">
        <v>1</v>
      </c>
      <c r="H274" s="50">
        <v>42.37</v>
      </c>
      <c r="I274" s="96" t="s">
        <v>203</v>
      </c>
      <c r="J274" s="43" t="str">
        <f t="shared" si="6"/>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74" s="44" t="s">
        <v>281</v>
      </c>
      <c r="L274" s="45" t="s">
        <v>282</v>
      </c>
      <c r="M27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5" spans="1:13" s="4" customFormat="1" ht="19.5" customHeight="1" x14ac:dyDescent="0.2">
      <c r="A275" s="131"/>
      <c r="B275" s="131"/>
      <c r="C275" s="96">
        <v>203</v>
      </c>
      <c r="D275" s="96" t="s">
        <v>239</v>
      </c>
      <c r="E275" s="96" t="s">
        <v>25</v>
      </c>
      <c r="F275" s="96" t="s">
        <v>101</v>
      </c>
      <c r="G275" s="96">
        <v>1</v>
      </c>
      <c r="H275" s="50">
        <v>40.83</v>
      </c>
      <c r="I275" s="96" t="s">
        <v>203</v>
      </c>
      <c r="J275" s="43" t="str">
        <f t="shared" si="6"/>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275" s="44" t="s">
        <v>281</v>
      </c>
      <c r="L275" s="45" t="s">
        <v>282</v>
      </c>
      <c r="M27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6" spans="1:13" s="4" customFormat="1" ht="19.5" customHeight="1" x14ac:dyDescent="0.2">
      <c r="A276" s="131"/>
      <c r="B276" s="131"/>
      <c r="C276" s="96">
        <v>204</v>
      </c>
      <c r="D276" s="96" t="s">
        <v>239</v>
      </c>
      <c r="E276" s="96" t="s">
        <v>81</v>
      </c>
      <c r="F276" s="96" t="s">
        <v>101</v>
      </c>
      <c r="G276" s="96">
        <v>1</v>
      </c>
      <c r="H276" s="50">
        <v>42.37</v>
      </c>
      <c r="I276" s="96" t="s">
        <v>205</v>
      </c>
      <c r="J276" s="43" t="str">
        <f t="shared" si="6"/>
        <v>INSERT INTO `medical_vacancies` (`id`, `keyOrganization`, `job`, `division`, `bet`, `measures`) VALUES (NULL, 'gryazy-crb', 'врач-психотерапевт',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6" s="44" t="s">
        <v>281</v>
      </c>
      <c r="L276" s="45" t="s">
        <v>282</v>
      </c>
      <c r="M27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7" spans="1:13" s="4" customFormat="1" ht="19.5" customHeight="1" x14ac:dyDescent="0.2">
      <c r="A277" s="131"/>
      <c r="B277" s="131"/>
      <c r="C277" s="96"/>
      <c r="D277" s="96"/>
      <c r="E277" s="96" t="s">
        <v>455</v>
      </c>
      <c r="F277" s="96" t="s">
        <v>148</v>
      </c>
      <c r="G277" s="96">
        <v>1</v>
      </c>
      <c r="H277" s="50"/>
      <c r="I277" s="96" t="s">
        <v>201</v>
      </c>
      <c r="J277" s="85"/>
      <c r="K277" s="44"/>
      <c r="L277" s="45"/>
      <c r="M277" s="85"/>
    </row>
    <row r="278" spans="1:13" s="4" customFormat="1" ht="19.5" customHeight="1" x14ac:dyDescent="0.2">
      <c r="A278" s="131"/>
      <c r="B278" s="131"/>
      <c r="C278" s="96"/>
      <c r="D278" s="96"/>
      <c r="E278" s="96" t="s">
        <v>76</v>
      </c>
      <c r="F278" s="96" t="s">
        <v>101</v>
      </c>
      <c r="G278" s="96">
        <v>1</v>
      </c>
      <c r="H278" s="50"/>
      <c r="I278" s="96" t="s">
        <v>201</v>
      </c>
      <c r="J278" s="84"/>
      <c r="K278" s="44"/>
      <c r="L278" s="45"/>
      <c r="M278" s="84"/>
    </row>
    <row r="279" spans="1:13" s="4" customFormat="1" ht="19.5" customHeight="1" x14ac:dyDescent="0.2">
      <c r="A279" s="131"/>
      <c r="B279" s="131"/>
      <c r="C279" s="96"/>
      <c r="D279" s="96"/>
      <c r="E279" s="96" t="s">
        <v>16</v>
      </c>
      <c r="F279" s="96" t="s">
        <v>473</v>
      </c>
      <c r="G279" s="96">
        <v>1</v>
      </c>
      <c r="H279" s="50"/>
      <c r="I279" s="96" t="s">
        <v>201</v>
      </c>
      <c r="J279" s="84"/>
      <c r="K279" s="44"/>
      <c r="L279" s="45"/>
      <c r="M279" s="84"/>
    </row>
    <row r="280" spans="1:13" s="4" customFormat="1" ht="19.5" customHeight="1" x14ac:dyDescent="0.2">
      <c r="A280" s="131"/>
      <c r="B280" s="131"/>
      <c r="C280" s="96">
        <v>205</v>
      </c>
      <c r="D280" s="96" t="s">
        <v>239</v>
      </c>
      <c r="E280" s="96" t="s">
        <v>39</v>
      </c>
      <c r="F280" s="96" t="s">
        <v>106</v>
      </c>
      <c r="G280" s="96">
        <v>1</v>
      </c>
      <c r="H280" s="50">
        <v>34.67</v>
      </c>
      <c r="I280" s="96" t="s">
        <v>201</v>
      </c>
      <c r="J280" s="43" t="str">
        <f t="shared" si="6"/>
        <v>INSERT INTO `medical_vacancies` (`id`, `keyOrganization`, `job`, `division`, `bet`, `measures`) VALUES (NULL, 'gryazy-crb', 'медицинская сестра ', 'образовательных учреждений', '1', 'ежемесячная денежная компенсация по оплате ЖКХ');</v>
      </c>
      <c r="K280" s="44" t="s">
        <v>281</v>
      </c>
      <c r="L280" s="45" t="s">
        <v>282</v>
      </c>
      <c r="M28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1" spans="1:13" s="4" customFormat="1" ht="19.5" customHeight="1" x14ac:dyDescent="0.2">
      <c r="A281" s="131"/>
      <c r="B281" s="131"/>
      <c r="C281" s="96">
        <v>206</v>
      </c>
      <c r="D281" s="96" t="s">
        <v>239</v>
      </c>
      <c r="E281" s="96" t="s">
        <v>35</v>
      </c>
      <c r="F281" s="96" t="s">
        <v>101</v>
      </c>
      <c r="G281" s="96">
        <v>1</v>
      </c>
      <c r="H281" s="50">
        <v>28.64</v>
      </c>
      <c r="I281" s="96" t="s">
        <v>201</v>
      </c>
      <c r="J281" s="43" t="str">
        <f t="shared" si="6"/>
        <v>INSERT INTO `medical_vacancies` (`id`, `keyOrganization`, `job`, `division`, `bet`, `measures`) VALUES (NULL, 'gryazy-crb', 'медицинская сестра участковая', 'поликлиника', '1', 'ежемесячная денежная компенсация по оплате ЖКХ');</v>
      </c>
      <c r="K281" s="44" t="s">
        <v>281</v>
      </c>
      <c r="L281" s="45" t="s">
        <v>282</v>
      </c>
      <c r="M28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2" spans="1:13" s="4" customFormat="1" ht="19.5" customHeight="1" x14ac:dyDescent="0.2">
      <c r="A282" s="131"/>
      <c r="B282" s="131"/>
      <c r="C282" s="96">
        <v>207</v>
      </c>
      <c r="D282" s="96" t="s">
        <v>239</v>
      </c>
      <c r="E282" s="96" t="s">
        <v>188</v>
      </c>
      <c r="F282" s="96" t="s">
        <v>109</v>
      </c>
      <c r="G282" s="96">
        <v>2</v>
      </c>
      <c r="H282" s="50">
        <v>26.2</v>
      </c>
      <c r="I282" s="96" t="s">
        <v>201</v>
      </c>
      <c r="J282" s="43" t="str">
        <f t="shared" si="6"/>
        <v>INSERT INTO `medical_vacancies` (`id`, `keyOrganization`, `job`, `division`, `bet`, `measures`) VALUES (NULL, 'gryazy-crb', 'медицинская сестра процедурная', 'детская поликлиника', '2', 'ежемесячная денежная компенсация по оплате ЖКХ');</v>
      </c>
      <c r="K282" s="44" t="s">
        <v>281</v>
      </c>
      <c r="L282" s="45" t="s">
        <v>282</v>
      </c>
      <c r="M28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3" spans="1:13" s="4" customFormat="1" ht="19.5" customHeight="1" x14ac:dyDescent="0.2">
      <c r="A283" s="131"/>
      <c r="B283" s="131"/>
      <c r="C283" s="96">
        <v>209</v>
      </c>
      <c r="D283" s="96" t="s">
        <v>239</v>
      </c>
      <c r="E283" s="96" t="s">
        <v>33</v>
      </c>
      <c r="F283" s="96" t="s">
        <v>306</v>
      </c>
      <c r="G283" s="96">
        <v>1</v>
      </c>
      <c r="H283" s="50">
        <v>26.24</v>
      </c>
      <c r="I283" s="96" t="s">
        <v>201</v>
      </c>
      <c r="J283" s="43" t="str">
        <f t="shared" si="6"/>
        <v>INSERT INTO `medical_vacancies` (`id`, `keyOrganization`, `job`, `division`, `bet`, `measures`) VALUES (NULL, 'gryazy-crb', 'заведующий ФАП-фельдшер', 'Падворский фельдшерско-акушерский пункт', '1', 'ежемесячная денежная компенсация по оплате ЖКХ');</v>
      </c>
      <c r="K283" s="44" t="s">
        <v>281</v>
      </c>
      <c r="L283" s="45" t="s">
        <v>282</v>
      </c>
      <c r="M28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4" spans="1:13" s="4" customFormat="1" ht="19.5" customHeight="1" x14ac:dyDescent="0.2">
      <c r="A284" s="131"/>
      <c r="B284" s="131"/>
      <c r="C284" s="96"/>
      <c r="D284" s="96"/>
      <c r="E284" s="96" t="s">
        <v>41</v>
      </c>
      <c r="F284" s="96" t="s">
        <v>101</v>
      </c>
      <c r="G284" s="96">
        <v>1</v>
      </c>
      <c r="H284" s="50">
        <v>28.64</v>
      </c>
      <c r="I284" s="96" t="s">
        <v>201</v>
      </c>
      <c r="J284" s="60"/>
      <c r="K284" s="44"/>
      <c r="L284" s="45"/>
      <c r="M284" s="60"/>
    </row>
    <row r="285" spans="1:13" s="4" customFormat="1" ht="19.5" customHeight="1" x14ac:dyDescent="0.2">
      <c r="A285" s="131"/>
      <c r="B285" s="131"/>
      <c r="C285" s="96">
        <v>211</v>
      </c>
      <c r="D285" s="96" t="s">
        <v>239</v>
      </c>
      <c r="E285" s="96" t="s">
        <v>185</v>
      </c>
      <c r="F285" s="96" t="s">
        <v>305</v>
      </c>
      <c r="G285" s="96">
        <v>1</v>
      </c>
      <c r="H285" s="50">
        <v>24.98</v>
      </c>
      <c r="I285" s="96" t="s">
        <v>201</v>
      </c>
      <c r="J285" s="43" t="str">
        <f t="shared" si="6"/>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85" s="44" t="s">
        <v>281</v>
      </c>
      <c r="L285" s="45" t="s">
        <v>282</v>
      </c>
      <c r="M28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6" spans="1:13" s="4" customFormat="1" ht="19.5" customHeight="1" x14ac:dyDescent="0.2">
      <c r="A286" s="131"/>
      <c r="B286" s="131"/>
      <c r="C286" s="96">
        <v>214</v>
      </c>
      <c r="D286" s="96" t="s">
        <v>239</v>
      </c>
      <c r="E286" s="96"/>
      <c r="F286" s="96"/>
      <c r="G286" s="96"/>
      <c r="H286" s="50">
        <v>31.08</v>
      </c>
      <c r="I286" s="96"/>
      <c r="J286" s="43" t="str">
        <f t="shared" si="6"/>
        <v>INSERT INTO `medical_vacancies` (`id`, `keyOrganization`, `job`, `division`, `bet`, `measures`) VALUES (NULL, 'gryazy-crb', '', '', '', '');</v>
      </c>
      <c r="K286" s="44" t="s">
        <v>281</v>
      </c>
      <c r="L286" s="45" t="s">
        <v>282</v>
      </c>
      <c r="M28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7" spans="1:13" s="4" customFormat="1" ht="19.5" customHeight="1" x14ac:dyDescent="0.2">
      <c r="A287" s="131"/>
      <c r="B287" s="131"/>
      <c r="C287" s="96"/>
      <c r="D287" s="96"/>
      <c r="E287" s="52" t="s">
        <v>450</v>
      </c>
      <c r="F287" s="96"/>
      <c r="G287" s="64">
        <v>16</v>
      </c>
      <c r="H287" s="50"/>
      <c r="I287" s="96"/>
      <c r="J287" s="65"/>
      <c r="K287" s="44"/>
      <c r="L287" s="45"/>
      <c r="M287" s="65"/>
    </row>
    <row r="288" spans="1:13" s="4" customFormat="1" ht="19.5" customHeight="1" x14ac:dyDescent="0.25">
      <c r="A288" s="131"/>
      <c r="B288" s="131"/>
      <c r="C288" s="96">
        <v>217</v>
      </c>
      <c r="D288" s="96" t="s">
        <v>239</v>
      </c>
      <c r="E288" s="74" t="s">
        <v>451</v>
      </c>
      <c r="F288" s="10"/>
      <c r="G288" s="1">
        <v>8</v>
      </c>
      <c r="H288" s="10"/>
      <c r="I288" s="10"/>
      <c r="J288" s="43" t="e">
        <f>CONCATENATE("INSERT INTO `medical_vacancies` (`id`, `keyOrganization`, `job`, `division`, `bet`, `measures`) VALUES (NULL, ","'",D288,"', '",#REF!,"', ","'",#REF!,"', ","'",#REF!,"', ","'",#REF!,"');")</f>
        <v>#REF!</v>
      </c>
      <c r="K288" s="44" t="s">
        <v>281</v>
      </c>
      <c r="L288" s="45" t="s">
        <v>282</v>
      </c>
      <c r="M28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9" spans="1:13" s="4" customFormat="1" ht="19.5" customHeight="1" x14ac:dyDescent="0.2">
      <c r="A289" s="131">
        <v>22</v>
      </c>
      <c r="B289" s="127" t="s">
        <v>146</v>
      </c>
      <c r="C289" s="56">
        <v>218</v>
      </c>
      <c r="D289" s="56" t="s">
        <v>240</v>
      </c>
      <c r="E289" s="56" t="s">
        <v>64</v>
      </c>
      <c r="F289" s="56" t="s">
        <v>101</v>
      </c>
      <c r="G289" s="56">
        <v>1</v>
      </c>
      <c r="H289" s="100">
        <v>48.541499999999999</v>
      </c>
      <c r="I289" s="56" t="s">
        <v>205</v>
      </c>
      <c r="J289" s="43" t="str">
        <f t="shared" si="6"/>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9" s="44" t="s">
        <v>281</v>
      </c>
      <c r="L289" s="45" t="s">
        <v>282</v>
      </c>
      <c r="M289"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0" spans="1:13" s="4" customFormat="1" ht="19.5" customHeight="1" x14ac:dyDescent="0.2">
      <c r="A290" s="131"/>
      <c r="B290" s="127"/>
      <c r="C290" s="56">
        <v>219</v>
      </c>
      <c r="D290" s="56" t="s">
        <v>240</v>
      </c>
      <c r="E290" s="56" t="s">
        <v>19</v>
      </c>
      <c r="F290" s="56" t="s">
        <v>101</v>
      </c>
      <c r="G290" s="56">
        <v>2</v>
      </c>
      <c r="H290" s="100">
        <v>62.085300000000004</v>
      </c>
      <c r="I290" s="56" t="s">
        <v>205</v>
      </c>
      <c r="J290" s="43" t="str">
        <f t="shared" si="6"/>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0" s="44" t="s">
        <v>281</v>
      </c>
      <c r="L290" s="45" t="s">
        <v>282</v>
      </c>
      <c r="M290"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1" spans="1:13" s="4" customFormat="1" ht="19.5" customHeight="1" x14ac:dyDescent="0.2">
      <c r="A291" s="131"/>
      <c r="B291" s="127"/>
      <c r="C291" s="56">
        <v>220</v>
      </c>
      <c r="D291" s="56" t="s">
        <v>240</v>
      </c>
      <c r="E291" s="56" t="s">
        <v>32</v>
      </c>
      <c r="F291" s="56" t="s">
        <v>116</v>
      </c>
      <c r="G291" s="56">
        <v>1</v>
      </c>
      <c r="H291" s="100">
        <v>52.384500000000003</v>
      </c>
      <c r="I291" s="56" t="s">
        <v>205</v>
      </c>
      <c r="J291" s="43" t="str">
        <f t="shared" si="6"/>
        <v>INSERT INTO `medical_vacancies` (`id`, `keyOrganization`, `job`, `division`, `bet`, `measures`) VALUES (NULL, 'dankov-crb', 'врач-педиатр', 'педиатрическое отделение',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1" s="44" t="s">
        <v>281</v>
      </c>
      <c r="L291" s="45" t="s">
        <v>282</v>
      </c>
      <c r="M291"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2" spans="1:13" s="4" customFormat="1" ht="19.5" customHeight="1" x14ac:dyDescent="0.2">
      <c r="A292" s="131"/>
      <c r="B292" s="127"/>
      <c r="C292" s="56">
        <v>221</v>
      </c>
      <c r="D292" s="56" t="s">
        <v>240</v>
      </c>
      <c r="E292" s="56" t="s">
        <v>15</v>
      </c>
      <c r="F292" s="56" t="s">
        <v>101</v>
      </c>
      <c r="G292" s="56">
        <v>2</v>
      </c>
      <c r="H292" s="100">
        <v>62</v>
      </c>
      <c r="I292" s="56" t="s">
        <v>205</v>
      </c>
      <c r="J292" s="43" t="str">
        <f t="shared" si="6"/>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2" s="44" t="s">
        <v>281</v>
      </c>
      <c r="L292" s="45" t="s">
        <v>282</v>
      </c>
      <c r="M292"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3" spans="1:13" s="4" customFormat="1" ht="19.5" customHeight="1" x14ac:dyDescent="0.2">
      <c r="A293" s="131"/>
      <c r="B293" s="127"/>
      <c r="C293" s="56">
        <v>222</v>
      </c>
      <c r="D293" s="56" t="s">
        <v>240</v>
      </c>
      <c r="E293" s="56" t="s">
        <v>22</v>
      </c>
      <c r="F293" s="56" t="s">
        <v>102</v>
      </c>
      <c r="G293" s="56">
        <v>1</v>
      </c>
      <c r="H293" s="100">
        <v>56.605499999999999</v>
      </c>
      <c r="I293" s="56" t="s">
        <v>205</v>
      </c>
      <c r="J293" s="43" t="str">
        <f t="shared" si="6"/>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3" s="44" t="s">
        <v>281</v>
      </c>
      <c r="L293" s="45" t="s">
        <v>282</v>
      </c>
      <c r="M293"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4" spans="1:13" s="4" customFormat="1" ht="19.5" customHeight="1" x14ac:dyDescent="0.2">
      <c r="A294" s="131"/>
      <c r="B294" s="127"/>
      <c r="C294" s="56">
        <v>223</v>
      </c>
      <c r="D294" s="56" t="s">
        <v>240</v>
      </c>
      <c r="E294" s="56" t="s">
        <v>13</v>
      </c>
      <c r="F294" s="56" t="s">
        <v>115</v>
      </c>
      <c r="G294" s="56">
        <v>1</v>
      </c>
      <c r="H294" s="100">
        <v>48.541499999999999</v>
      </c>
      <c r="I294" s="56" t="s">
        <v>203</v>
      </c>
      <c r="J294" s="43" t="str">
        <f t="shared" si="6"/>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94" s="44" t="s">
        <v>281</v>
      </c>
      <c r="L294" s="45" t="s">
        <v>282</v>
      </c>
      <c r="M294"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5" spans="1:13" s="4" customFormat="1" ht="19.5" customHeight="1" x14ac:dyDescent="0.2">
      <c r="A295" s="131"/>
      <c r="B295" s="127"/>
      <c r="C295" s="56">
        <v>224</v>
      </c>
      <c r="D295" s="56" t="s">
        <v>240</v>
      </c>
      <c r="E295" s="56" t="s">
        <v>17</v>
      </c>
      <c r="F295" s="56" t="s">
        <v>101</v>
      </c>
      <c r="G295" s="56">
        <v>1</v>
      </c>
      <c r="H295" s="100">
        <v>48.541499999999999</v>
      </c>
      <c r="I295" s="56" t="s">
        <v>177</v>
      </c>
      <c r="J295" s="43" t="str">
        <f t="shared" si="6"/>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c r="K295" s="44" t="s">
        <v>281</v>
      </c>
      <c r="L295" s="45" t="s">
        <v>282</v>
      </c>
      <c r="M295"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6" spans="1:13" s="4" customFormat="1" ht="19.5" customHeight="1" x14ac:dyDescent="0.2">
      <c r="A296" s="131"/>
      <c r="B296" s="127"/>
      <c r="C296" s="56">
        <v>225</v>
      </c>
      <c r="D296" s="56" t="s">
        <v>240</v>
      </c>
      <c r="E296" s="56" t="s">
        <v>65</v>
      </c>
      <c r="F296" s="56" t="s">
        <v>102</v>
      </c>
      <c r="G296" s="56">
        <v>3</v>
      </c>
      <c r="H296" s="100">
        <v>48.541499999999999</v>
      </c>
      <c r="I296" s="56" t="s">
        <v>203</v>
      </c>
      <c r="J296" s="43" t="str">
        <f t="shared" si="6"/>
        <v>INSERT INTO `medical_vacancies` (`id`, `keyOrganization`, `job`, `division`, `bet`, `measures`) VALUES (NULL, 'dankov-crb', 'медицинская сестра палатная', 'стационар', '3', 'ежемесячная денежная компенсация за наем (поднаем) жилых помещений, ежемесячная денежная компенсация по оплате ЖКХ');</v>
      </c>
      <c r="K296" s="44" t="s">
        <v>281</v>
      </c>
      <c r="L296" s="45" t="s">
        <v>282</v>
      </c>
      <c r="M296"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7" spans="1:13" s="4" customFormat="1" ht="19.5" customHeight="1" x14ac:dyDescent="0.2">
      <c r="A297" s="131"/>
      <c r="B297" s="127"/>
      <c r="C297" s="56"/>
      <c r="D297" s="56"/>
      <c r="E297" s="56"/>
      <c r="F297" s="56"/>
      <c r="G297" s="56"/>
      <c r="H297" s="100">
        <v>38.398499999999999</v>
      </c>
      <c r="I297" s="56"/>
      <c r="J297" s="65"/>
      <c r="K297" s="44"/>
      <c r="L297" s="45"/>
      <c r="M297" s="65"/>
    </row>
    <row r="298" spans="1:13" s="4" customFormat="1" ht="19.5" customHeight="1" x14ac:dyDescent="0.2">
      <c r="A298" s="131"/>
      <c r="B298" s="127"/>
      <c r="C298" s="56"/>
      <c r="D298" s="56"/>
      <c r="E298" s="101" t="s">
        <v>450</v>
      </c>
      <c r="F298" s="56"/>
      <c r="G298" s="102">
        <v>9</v>
      </c>
      <c r="H298" s="100"/>
      <c r="I298" s="56"/>
      <c r="J298" s="65"/>
      <c r="K298" s="44"/>
      <c r="L298" s="45"/>
      <c r="M298" s="65"/>
    </row>
    <row r="299" spans="1:13" s="4" customFormat="1" ht="19.5" customHeight="1" x14ac:dyDescent="0.25">
      <c r="A299" s="131"/>
      <c r="B299" s="127"/>
      <c r="C299" s="56">
        <v>226</v>
      </c>
      <c r="D299" s="56" t="s">
        <v>240</v>
      </c>
      <c r="E299" s="103" t="s">
        <v>451</v>
      </c>
      <c r="F299" s="104"/>
      <c r="G299" s="105">
        <v>3</v>
      </c>
      <c r="H299" s="104"/>
      <c r="I299" s="104"/>
      <c r="J299" s="43" t="str">
        <f>CONCATENATE("INSERT INTO `medical_vacancies` (`id`, `keyOrganization`, `job`, `division`, `bet`, `measures`) VALUES (NULL, ","'",D299,"', '",E297,"', ","'",F297,"', ","'",G297,"', ","'",I297,"');")</f>
        <v>INSERT INTO `medical_vacancies` (`id`, `keyOrganization`, `job`, `division`, `bet`, `measures`) VALUES (NULL, 'dankov-crb', '', '', '', '');</v>
      </c>
      <c r="K299" s="44" t="s">
        <v>281</v>
      </c>
      <c r="L299" s="45" t="s">
        <v>282</v>
      </c>
      <c r="M299"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300" spans="1:13" s="4" customFormat="1" ht="19.5" customHeight="1" x14ac:dyDescent="0.2">
      <c r="A300" s="131">
        <v>23</v>
      </c>
      <c r="B300" s="131" t="s">
        <v>514</v>
      </c>
      <c r="C300" s="96">
        <v>227</v>
      </c>
      <c r="D300" s="96" t="s">
        <v>241</v>
      </c>
      <c r="E300" s="96" t="s">
        <v>485</v>
      </c>
      <c r="F300" s="96" t="s">
        <v>102</v>
      </c>
      <c r="G300" s="96">
        <v>1</v>
      </c>
      <c r="H300" s="50">
        <v>65</v>
      </c>
      <c r="I300" s="96" t="s">
        <v>205</v>
      </c>
      <c r="J300" s="43" t="e">
        <f>CONCATENATE("INSERT INTO `medical_vacancies` (`id`, `keyOrganization`, `job`, `division`, `bet`, `measures`) VALUES (NULL, ","'",D300,"', '",#REF!,"', ","'",#REF!,"', ","'",#REF!,"', ","'",I300,"');")</f>
        <v>#REF!</v>
      </c>
      <c r="K300" s="44" t="s">
        <v>281</v>
      </c>
      <c r="L300" s="45" t="s">
        <v>282</v>
      </c>
      <c r="M300"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1" spans="1:13" s="4" customFormat="1" ht="19.5" customHeight="1" x14ac:dyDescent="0.2">
      <c r="A301" s="131"/>
      <c r="B301" s="131"/>
      <c r="C301" s="96">
        <v>228</v>
      </c>
      <c r="D301" s="96" t="s">
        <v>241</v>
      </c>
      <c r="E301" s="96" t="s">
        <v>482</v>
      </c>
      <c r="F301" s="96" t="s">
        <v>102</v>
      </c>
      <c r="G301" s="96">
        <v>1</v>
      </c>
      <c r="H301" s="50">
        <v>26</v>
      </c>
      <c r="I301" s="96" t="s">
        <v>205</v>
      </c>
      <c r="J301" s="43" t="str">
        <f t="shared" ref="J301:J309" si="8">CONCATENATE("INSERT INTO `medical_vacancies` (`id`, `keyOrganization`, `job`, `division`, `bet`, `measures`) VALUES (NULL, ","'",D301,"', '",E300,"', ","'",F300,"', ","'",G300,"', ","'",I301,"');")</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1" s="44" t="s">
        <v>281</v>
      </c>
      <c r="L301" s="45" t="s">
        <v>282</v>
      </c>
      <c r="M30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2" spans="1:13" s="4" customFormat="1" ht="19.5" customHeight="1" x14ac:dyDescent="0.2">
      <c r="A302" s="131"/>
      <c r="B302" s="131"/>
      <c r="C302" s="96">
        <v>229</v>
      </c>
      <c r="D302" s="96" t="s">
        <v>241</v>
      </c>
      <c r="E302" s="96" t="s">
        <v>492</v>
      </c>
      <c r="F302" s="96" t="s">
        <v>102</v>
      </c>
      <c r="G302" s="96">
        <v>1</v>
      </c>
      <c r="H302" s="50">
        <v>40.86</v>
      </c>
      <c r="I302" s="96"/>
      <c r="J302" s="43" t="str">
        <f t="shared" si="8"/>
        <v>INSERT INTO `medical_vacancies` (`id`, `keyOrganization`, `job`, `division`, `bet`, `measures`) VALUES (NULL, 'dobrinsky-crb', 'врач-терапевт (п.Петровский)', 'стационар', '1', '');</v>
      </c>
      <c r="K302" s="44" t="s">
        <v>281</v>
      </c>
      <c r="L302" s="45" t="s">
        <v>282</v>
      </c>
      <c r="M30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3" spans="1:13" s="4" customFormat="1" ht="19.5" customHeight="1" x14ac:dyDescent="0.2">
      <c r="A303" s="131"/>
      <c r="B303" s="131"/>
      <c r="C303" s="96">
        <v>230</v>
      </c>
      <c r="D303" s="96" t="s">
        <v>241</v>
      </c>
      <c r="E303" s="96" t="s">
        <v>22</v>
      </c>
      <c r="F303" s="96" t="s">
        <v>102</v>
      </c>
      <c r="G303" s="96">
        <v>1</v>
      </c>
      <c r="H303" s="50">
        <v>60.7</v>
      </c>
      <c r="I303" s="96" t="s">
        <v>205</v>
      </c>
      <c r="J303" s="43" t="str">
        <f t="shared" si="8"/>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3" s="44" t="s">
        <v>281</v>
      </c>
      <c r="L303" s="45" t="s">
        <v>282</v>
      </c>
      <c r="M30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4" spans="1:13" s="4" customFormat="1" ht="19.5" customHeight="1" x14ac:dyDescent="0.2">
      <c r="A304" s="131"/>
      <c r="B304" s="131"/>
      <c r="C304" s="96">
        <v>231</v>
      </c>
      <c r="D304" s="96" t="s">
        <v>241</v>
      </c>
      <c r="E304" s="96" t="s">
        <v>7</v>
      </c>
      <c r="F304" s="96" t="s">
        <v>101</v>
      </c>
      <c r="G304" s="96">
        <v>1</v>
      </c>
      <c r="H304" s="50">
        <v>45</v>
      </c>
      <c r="I304" s="96" t="s">
        <v>205</v>
      </c>
      <c r="J304" s="43" t="str">
        <f t="shared" si="8"/>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4" s="44" t="s">
        <v>281</v>
      </c>
      <c r="L304" s="45" t="s">
        <v>282</v>
      </c>
      <c r="M304"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5" spans="1:13" s="4" customFormat="1" ht="19.5" customHeight="1" x14ac:dyDescent="0.2">
      <c r="A305" s="131"/>
      <c r="B305" s="131"/>
      <c r="C305" s="96">
        <v>232</v>
      </c>
      <c r="D305" s="96" t="s">
        <v>241</v>
      </c>
      <c r="E305" s="96" t="s">
        <v>30</v>
      </c>
      <c r="F305" s="96" t="s">
        <v>101</v>
      </c>
      <c r="G305" s="96">
        <v>1</v>
      </c>
      <c r="H305" s="50">
        <v>53.25</v>
      </c>
      <c r="I305" s="96" t="s">
        <v>203</v>
      </c>
      <c r="J305" s="43" t="str">
        <f t="shared" si="8"/>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305" s="44" t="s">
        <v>281</v>
      </c>
      <c r="L305" s="45" t="s">
        <v>282</v>
      </c>
      <c r="M30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6" spans="1:13" s="4" customFormat="1" ht="19.5" customHeight="1" x14ac:dyDescent="0.2">
      <c r="A306" s="131"/>
      <c r="B306" s="131"/>
      <c r="C306" s="96">
        <v>233</v>
      </c>
      <c r="D306" s="96" t="s">
        <v>241</v>
      </c>
      <c r="E306" s="96" t="s">
        <v>3</v>
      </c>
      <c r="F306" s="96" t="s">
        <v>101</v>
      </c>
      <c r="G306" s="96">
        <v>1</v>
      </c>
      <c r="H306" s="50">
        <v>48</v>
      </c>
      <c r="I306" s="96" t="s">
        <v>205</v>
      </c>
      <c r="J306" s="43" t="str">
        <f t="shared" si="8"/>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6" s="44" t="s">
        <v>281</v>
      </c>
      <c r="L306" s="45" t="s">
        <v>282</v>
      </c>
      <c r="M306"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7" spans="1:13" s="4" customFormat="1" ht="19.5" customHeight="1" x14ac:dyDescent="0.2">
      <c r="A307" s="131"/>
      <c r="B307" s="131"/>
      <c r="C307" s="96">
        <v>234</v>
      </c>
      <c r="D307" s="96" t="s">
        <v>241</v>
      </c>
      <c r="E307" s="96" t="s">
        <v>149</v>
      </c>
      <c r="F307" s="96" t="s">
        <v>101</v>
      </c>
      <c r="G307" s="96">
        <v>1</v>
      </c>
      <c r="H307" s="50">
        <v>43</v>
      </c>
      <c r="I307" s="96" t="s">
        <v>205</v>
      </c>
      <c r="J307" s="43" t="e">
        <f>CONCATENATE("INSERT INTO `medical_vacancies` (`id`, `keyOrganization`, `job`, `division`, `bet`, `measures`) VALUES (NULL, ","'",D307,"', '",E306,"', ","'",F306,"', ","'",G306,"', ","'",#REF!,"');")</f>
        <v>#REF!</v>
      </c>
      <c r="K307" s="44" t="s">
        <v>281</v>
      </c>
      <c r="L307" s="45" t="s">
        <v>282</v>
      </c>
      <c r="M307"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8" spans="1:13" s="4" customFormat="1" ht="19.5" customHeight="1" x14ac:dyDescent="0.2">
      <c r="A308" s="131"/>
      <c r="B308" s="131"/>
      <c r="C308" s="96">
        <v>235</v>
      </c>
      <c r="D308" s="96" t="s">
        <v>241</v>
      </c>
      <c r="E308" s="96" t="s">
        <v>5</v>
      </c>
      <c r="F308" s="96" t="s">
        <v>101</v>
      </c>
      <c r="G308" s="96">
        <v>1</v>
      </c>
      <c r="H308" s="50">
        <v>37.75</v>
      </c>
      <c r="I308" s="96" t="s">
        <v>203</v>
      </c>
      <c r="J308" s="43" t="str">
        <f>CONCATENATE("INSERT INTO `medical_vacancies` (`id`, `keyOrganization`, `job`, `division`, `bet`, `measures`) VALUES (NULL, ","'",D308,"', '",E307,"', ","'",F307,"', ","'",G307,"', ","'",I307,"');")</f>
        <v>INSERT INTO `medical_vacancies` (`id`, `keyOrganization`, `job`, `division`, `bet`, `measures`) VALUES (NULL, 'dobrinsky-crb', 'врач общей практики (семейный врач) с.Хворостянка, д.Ольговка',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8" s="44" t="s">
        <v>281</v>
      </c>
      <c r="L308" s="45" t="s">
        <v>282</v>
      </c>
      <c r="M30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9" spans="1:13" s="4" customFormat="1" ht="33.75" customHeight="1" x14ac:dyDescent="0.25">
      <c r="A309" s="131"/>
      <c r="B309" s="131"/>
      <c r="C309" s="96">
        <v>236</v>
      </c>
      <c r="D309" s="96" t="s">
        <v>241</v>
      </c>
      <c r="E309" s="96" t="s">
        <v>60</v>
      </c>
      <c r="F309" s="96" t="s">
        <v>101</v>
      </c>
      <c r="G309" s="96">
        <v>1</v>
      </c>
      <c r="H309" s="29">
        <v>31.05</v>
      </c>
      <c r="I309" s="96" t="s">
        <v>203</v>
      </c>
      <c r="J309" s="43" t="str">
        <f t="shared" si="8"/>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309" s="44" t="s">
        <v>281</v>
      </c>
      <c r="L309" s="45" t="s">
        <v>282</v>
      </c>
      <c r="M30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0" spans="1:13" s="4" customFormat="1" ht="23.25" customHeight="1" x14ac:dyDescent="0.25">
      <c r="A310" s="131"/>
      <c r="B310" s="131"/>
      <c r="C310" s="96"/>
      <c r="D310" s="96"/>
      <c r="E310" s="96" t="s">
        <v>33</v>
      </c>
      <c r="F310" s="96" t="s">
        <v>480</v>
      </c>
      <c r="G310" s="96">
        <v>2</v>
      </c>
      <c r="H310" s="29"/>
      <c r="I310" s="96" t="s">
        <v>203</v>
      </c>
      <c r="J310" s="85"/>
      <c r="K310" s="44"/>
      <c r="L310" s="45"/>
      <c r="M310" s="85"/>
    </row>
    <row r="311" spans="1:13" s="4" customFormat="1" ht="33.75" customHeight="1" x14ac:dyDescent="0.25">
      <c r="A311" s="131"/>
      <c r="B311" s="131"/>
      <c r="C311" s="96"/>
      <c r="D311" s="96"/>
      <c r="E311" s="96" t="s">
        <v>513</v>
      </c>
      <c r="F311" s="96" t="s">
        <v>101</v>
      </c>
      <c r="G311" s="96">
        <v>1</v>
      </c>
      <c r="H311" s="29"/>
      <c r="I311" s="96"/>
      <c r="J311" s="85"/>
      <c r="K311" s="44"/>
      <c r="L311" s="45"/>
      <c r="M311" s="85"/>
    </row>
    <row r="312" spans="1:13" s="4" customFormat="1" ht="21.75" customHeight="1" x14ac:dyDescent="0.25">
      <c r="A312" s="131"/>
      <c r="B312" s="131"/>
      <c r="C312" s="96"/>
      <c r="D312" s="96"/>
      <c r="E312" s="96" t="s">
        <v>188</v>
      </c>
      <c r="F312" s="96" t="s">
        <v>101</v>
      </c>
      <c r="G312" s="96">
        <v>1</v>
      </c>
      <c r="H312" s="29"/>
      <c r="I312" s="96"/>
      <c r="J312" s="85"/>
      <c r="K312" s="44"/>
      <c r="L312" s="45"/>
      <c r="M312" s="85"/>
    </row>
    <row r="313" spans="1:13" s="4" customFormat="1" ht="15.75" customHeight="1" x14ac:dyDescent="0.25">
      <c r="A313" s="131"/>
      <c r="B313" s="131"/>
      <c r="C313" s="96"/>
      <c r="D313" s="96"/>
      <c r="E313" s="96" t="s">
        <v>483</v>
      </c>
      <c r="F313" s="96" t="s">
        <v>102</v>
      </c>
      <c r="G313" s="96">
        <v>1</v>
      </c>
      <c r="H313" s="29"/>
      <c r="I313" s="96"/>
      <c r="J313" s="85"/>
      <c r="K313" s="44"/>
      <c r="L313" s="45"/>
      <c r="M313" s="85"/>
    </row>
    <row r="314" spans="1:13" s="4" customFormat="1" ht="21" customHeight="1" x14ac:dyDescent="0.25">
      <c r="A314" s="131"/>
      <c r="B314" s="131"/>
      <c r="C314" s="96"/>
      <c r="D314" s="96"/>
      <c r="E314" s="96" t="s">
        <v>484</v>
      </c>
      <c r="F314" s="96" t="s">
        <v>102</v>
      </c>
      <c r="G314" s="96">
        <v>1</v>
      </c>
      <c r="H314" s="29"/>
      <c r="I314" s="96"/>
      <c r="J314" s="85"/>
      <c r="K314" s="44"/>
      <c r="L314" s="45"/>
      <c r="M314" s="85"/>
    </row>
    <row r="315" spans="1:13" s="4" customFormat="1" ht="19.5" customHeight="1" x14ac:dyDescent="0.2">
      <c r="A315" s="131"/>
      <c r="B315" s="131"/>
      <c r="C315" s="96">
        <v>237</v>
      </c>
      <c r="D315" s="96" t="s">
        <v>241</v>
      </c>
      <c r="E315" s="96"/>
      <c r="F315" s="96"/>
      <c r="G315" s="96"/>
      <c r="H315" s="50"/>
      <c r="I315" s="96"/>
      <c r="J315" s="43" t="str">
        <f>CONCATENATE("INSERT INTO `medical_vacancies` (`id`, `keyOrganization`, `job`, `division`, `bet`, `measures`) VALUES (NULL, ","'",D315,"', '",E309,"', ","'",F309,"', ","'",G309,"', ","'",I315,"');")</f>
        <v>INSERT INTO `medical_vacancies` (`id`, `keyOrganization`, `job`, `division`, `bet`, `measures`) VALUES (NULL, 'dobrinsky-crb', 'врач-стоматолог-хирург', 'поликлиника', '1', '');</v>
      </c>
      <c r="K315" s="44" t="s">
        <v>281</v>
      </c>
      <c r="L315" s="45" t="s">
        <v>282</v>
      </c>
      <c r="M31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6" spans="1:13" s="4" customFormat="1" ht="19.5" customHeight="1" x14ac:dyDescent="0.2">
      <c r="A316" s="131"/>
      <c r="B316" s="131"/>
      <c r="C316" s="96"/>
      <c r="D316" s="96"/>
      <c r="E316" s="52" t="s">
        <v>450</v>
      </c>
      <c r="F316" s="96"/>
      <c r="G316" s="64">
        <v>10</v>
      </c>
      <c r="H316" s="50"/>
      <c r="I316" s="96"/>
      <c r="J316" s="71"/>
      <c r="K316" s="44"/>
      <c r="L316" s="45"/>
      <c r="M316" s="71"/>
    </row>
    <row r="317" spans="1:13" s="4" customFormat="1" ht="21.75" customHeight="1" x14ac:dyDescent="0.2">
      <c r="A317" s="131"/>
      <c r="B317" s="131"/>
      <c r="C317" s="96">
        <v>253</v>
      </c>
      <c r="D317" s="96" t="s">
        <v>241</v>
      </c>
      <c r="E317" s="74" t="s">
        <v>451</v>
      </c>
      <c r="F317" s="96"/>
      <c r="G317" s="64">
        <v>6</v>
      </c>
      <c r="H317" s="50"/>
      <c r="I317" s="96"/>
      <c r="J317" s="43" t="str">
        <f t="shared" si="6"/>
        <v>INSERT INTO `medical_vacancies` (`id`, `keyOrganization`, `job`, `division`, `bet`, `measures`) VALUES (NULL, 'dobrinsky-crb', 'итого средних:', '', '6', '');</v>
      </c>
      <c r="K317" s="44" t="s">
        <v>281</v>
      </c>
      <c r="L317" s="45" t="s">
        <v>282</v>
      </c>
      <c r="M317"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8" spans="1:13" s="4" customFormat="1" ht="30" customHeight="1" x14ac:dyDescent="0.2">
      <c r="A318" s="128">
        <v>24</v>
      </c>
      <c r="B318" s="132" t="s">
        <v>107</v>
      </c>
      <c r="C318" s="96"/>
      <c r="D318" s="96"/>
      <c r="E318" s="56" t="s">
        <v>187</v>
      </c>
      <c r="F318" s="56" t="s">
        <v>101</v>
      </c>
      <c r="G318" s="56">
        <v>1</v>
      </c>
      <c r="H318" s="100"/>
      <c r="I318" s="56"/>
      <c r="J318" s="80"/>
      <c r="K318" s="44"/>
      <c r="L318" s="45"/>
      <c r="M318" s="80"/>
    </row>
    <row r="319" spans="1:13" s="4" customFormat="1" ht="19.5" customHeight="1" x14ac:dyDescent="0.2">
      <c r="A319" s="129"/>
      <c r="B319" s="132"/>
      <c r="C319" s="96">
        <v>254</v>
      </c>
      <c r="D319" s="96" t="s">
        <v>242</v>
      </c>
      <c r="E319" s="56" t="s">
        <v>119</v>
      </c>
      <c r="F319" s="56" t="s">
        <v>101</v>
      </c>
      <c r="G319" s="56">
        <v>1</v>
      </c>
      <c r="H319" s="100" t="s">
        <v>428</v>
      </c>
      <c r="I319" s="56" t="s">
        <v>205</v>
      </c>
      <c r="J319" s="43" t="str">
        <f t="shared" si="6"/>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9" s="44" t="s">
        <v>281</v>
      </c>
      <c r="L319" s="45" t="s">
        <v>282</v>
      </c>
      <c r="M319"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0" spans="1:13" s="4" customFormat="1" ht="19.5" customHeight="1" x14ac:dyDescent="0.2">
      <c r="A320" s="129"/>
      <c r="B320" s="132"/>
      <c r="C320" s="96">
        <v>255</v>
      </c>
      <c r="D320" s="96" t="s">
        <v>242</v>
      </c>
      <c r="E320" s="56" t="s">
        <v>19</v>
      </c>
      <c r="F320" s="56" t="s">
        <v>295</v>
      </c>
      <c r="G320" s="56">
        <v>2</v>
      </c>
      <c r="H320" s="100" t="s">
        <v>427</v>
      </c>
      <c r="I320" s="56" t="s">
        <v>205</v>
      </c>
      <c r="J320" s="43" t="str">
        <f t="shared" ref="J320:J341" si="9">CONCATENATE("INSERT INTO `medical_vacancies` (`id`, `keyOrganization`, `job`, `division`, `bet`, `measures`) VALUES (NULL, ","'",D320,"', '",E320,"', ","'",F320,"', ","'",G320,"', ","'",I320,"');")</f>
        <v>INSERT INTO `medical_vacancies` (`id`, `keyOrganization`, `job`, `division`, `bet`, `measures`) VALUES (NULL, 'dobrovsky-crb', 'врач-терапевт участковый', 'поликлиника(Каликинская участковая больница)',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0" s="44" t="s">
        <v>281</v>
      </c>
      <c r="L320" s="45" t="s">
        <v>282</v>
      </c>
      <c r="M320"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1" spans="1:13" s="4" customFormat="1" ht="19.5" customHeight="1" x14ac:dyDescent="0.2">
      <c r="A321" s="129"/>
      <c r="B321" s="132"/>
      <c r="C321" s="96">
        <v>256</v>
      </c>
      <c r="D321" s="96" t="s">
        <v>242</v>
      </c>
      <c r="E321" s="56" t="s">
        <v>7</v>
      </c>
      <c r="F321" s="56" t="s">
        <v>101</v>
      </c>
      <c r="G321" s="56">
        <v>1</v>
      </c>
      <c r="H321" s="100" t="s">
        <v>428</v>
      </c>
      <c r="I321" s="56" t="s">
        <v>205</v>
      </c>
      <c r="J321" s="43" t="str">
        <f t="shared" si="9"/>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1" s="44" t="s">
        <v>281</v>
      </c>
      <c r="L321" s="45" t="s">
        <v>282</v>
      </c>
      <c r="M321" s="43" t="str">
        <f t="shared" ref="M321:M391" si="10">CONCATENATE(K321,D321,L321)</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2" spans="1:13" s="4" customFormat="1" ht="19.5" customHeight="1" x14ac:dyDescent="0.2">
      <c r="A322" s="129"/>
      <c r="B322" s="132"/>
      <c r="C322" s="96">
        <v>257</v>
      </c>
      <c r="D322" s="96" t="s">
        <v>242</v>
      </c>
      <c r="E322" s="56" t="s">
        <v>30</v>
      </c>
      <c r="F322" s="56" t="s">
        <v>101</v>
      </c>
      <c r="G322" s="56">
        <v>1</v>
      </c>
      <c r="H322" s="100" t="s">
        <v>428</v>
      </c>
      <c r="I322" s="56" t="s">
        <v>203</v>
      </c>
      <c r="J322" s="43" t="str">
        <f t="shared" si="9"/>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c r="K322" s="44" t="s">
        <v>281</v>
      </c>
      <c r="L322" s="45" t="s">
        <v>282</v>
      </c>
      <c r="M322"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3" spans="1:13" s="4" customFormat="1" ht="19.5" customHeight="1" x14ac:dyDescent="0.2">
      <c r="A323" s="129"/>
      <c r="B323" s="132"/>
      <c r="C323" s="96">
        <v>258</v>
      </c>
      <c r="D323" s="96" t="s">
        <v>242</v>
      </c>
      <c r="E323" s="56" t="s">
        <v>13</v>
      </c>
      <c r="F323" s="56" t="s">
        <v>101</v>
      </c>
      <c r="G323" s="56">
        <v>1</v>
      </c>
      <c r="H323" s="100" t="s">
        <v>428</v>
      </c>
      <c r="I323" s="56" t="s">
        <v>203</v>
      </c>
      <c r="J323" s="43" t="str">
        <f t="shared" si="9"/>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23" s="44" t="s">
        <v>281</v>
      </c>
      <c r="L323" s="45" t="s">
        <v>282</v>
      </c>
      <c r="M323"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4" spans="1:13" s="4" customFormat="1" ht="19.5" customHeight="1" x14ac:dyDescent="0.2">
      <c r="A324" s="129"/>
      <c r="B324" s="132"/>
      <c r="C324" s="96">
        <v>259</v>
      </c>
      <c r="D324" s="96" t="s">
        <v>242</v>
      </c>
      <c r="E324" s="56" t="s">
        <v>8</v>
      </c>
      <c r="F324" s="56" t="s">
        <v>101</v>
      </c>
      <c r="G324" s="56">
        <v>1</v>
      </c>
      <c r="H324" s="100" t="s">
        <v>428</v>
      </c>
      <c r="I324" s="56" t="s">
        <v>203</v>
      </c>
      <c r="J324" s="43" t="str">
        <f t="shared" si="9"/>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24" s="44" t="s">
        <v>281</v>
      </c>
      <c r="L324" s="45" t="s">
        <v>282</v>
      </c>
      <c r="M324"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5" spans="1:13" s="4" customFormat="1" ht="19.5" customHeight="1" x14ac:dyDescent="0.2">
      <c r="A325" s="129"/>
      <c r="B325" s="132"/>
      <c r="C325" s="96"/>
      <c r="D325" s="96"/>
      <c r="E325" s="56" t="s">
        <v>126</v>
      </c>
      <c r="F325" s="56" t="s">
        <v>101</v>
      </c>
      <c r="G325" s="56">
        <v>1</v>
      </c>
      <c r="H325" s="100" t="s">
        <v>427</v>
      </c>
      <c r="I325" s="56" t="s">
        <v>205</v>
      </c>
      <c r="J325" s="55"/>
      <c r="K325" s="44"/>
      <c r="L325" s="45"/>
      <c r="M325" s="55"/>
    </row>
    <row r="326" spans="1:13" s="4" customFormat="1" ht="19.5" customHeight="1" x14ac:dyDescent="0.2">
      <c r="A326" s="129"/>
      <c r="B326" s="132"/>
      <c r="C326" s="96">
        <v>260</v>
      </c>
      <c r="D326" s="96" t="s">
        <v>242</v>
      </c>
      <c r="E326" s="56" t="s">
        <v>26</v>
      </c>
      <c r="F326" s="56" t="s">
        <v>101</v>
      </c>
      <c r="G326" s="56" t="s">
        <v>429</v>
      </c>
      <c r="H326" s="100">
        <v>26958</v>
      </c>
      <c r="I326" s="56" t="s">
        <v>205</v>
      </c>
      <c r="J326" s="43" t="str">
        <f t="shared" si="9"/>
        <v>INSERT INTO `medical_vacancies` (`id`, `keyOrganization`, `job`, `division`, `bet`, `measures`) VALUES (NULL, 'dobrovsky-crb', 'врач-уролог', 'поликлиника', '1 (на 0,5 ст.)',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6" s="44" t="s">
        <v>281</v>
      </c>
      <c r="L326" s="45" t="s">
        <v>282</v>
      </c>
      <c r="M326"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7" spans="1:13" s="4" customFormat="1" ht="19.5" customHeight="1" x14ac:dyDescent="0.2">
      <c r="A327" s="129"/>
      <c r="B327" s="132"/>
      <c r="C327" s="96">
        <v>261</v>
      </c>
      <c r="D327" s="96" t="s">
        <v>242</v>
      </c>
      <c r="E327" s="56" t="s">
        <v>9</v>
      </c>
      <c r="F327" s="56" t="s">
        <v>101</v>
      </c>
      <c r="G327" s="56">
        <v>3</v>
      </c>
      <c r="H327" s="100" t="s">
        <v>431</v>
      </c>
      <c r="I327" s="56" t="s">
        <v>201</v>
      </c>
      <c r="J327" s="43" t="str">
        <f t="shared" si="9"/>
        <v>INSERT INTO `medical_vacancies` (`id`, `keyOrganization`, `job`, `division`, `bet`, `measures`) VALUES (NULL, 'dobrovsky-crb', 'медицинская сестра', 'поликлиника', '3', 'ежемесячная денежная компенсация по оплате ЖКХ');</v>
      </c>
      <c r="K327" s="44" t="s">
        <v>281</v>
      </c>
      <c r="L327" s="45" t="s">
        <v>282</v>
      </c>
      <c r="M327"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8" spans="1:13" s="4" customFormat="1" ht="19.5" customHeight="1" x14ac:dyDescent="0.2">
      <c r="A328" s="129"/>
      <c r="B328" s="132"/>
      <c r="C328" s="96"/>
      <c r="D328" s="96"/>
      <c r="E328" s="56" t="s">
        <v>426</v>
      </c>
      <c r="F328" s="56"/>
      <c r="G328" s="56">
        <v>1</v>
      </c>
      <c r="H328" s="100" t="s">
        <v>430</v>
      </c>
      <c r="I328" s="56" t="s">
        <v>204</v>
      </c>
      <c r="J328" s="65"/>
      <c r="K328" s="44"/>
      <c r="L328" s="45"/>
      <c r="M328" s="65"/>
    </row>
    <row r="329" spans="1:13" s="4" customFormat="1" ht="19.5" customHeight="1" x14ac:dyDescent="0.2">
      <c r="A329" s="129"/>
      <c r="B329" s="132"/>
      <c r="C329" s="96"/>
      <c r="D329" s="96"/>
      <c r="E329" s="101" t="s">
        <v>450</v>
      </c>
      <c r="F329" s="56"/>
      <c r="G329" s="102">
        <v>10</v>
      </c>
      <c r="H329" s="100"/>
      <c r="I329" s="56"/>
      <c r="J329" s="65"/>
      <c r="K329" s="44"/>
      <c r="L329" s="45"/>
      <c r="M329" s="65"/>
    </row>
    <row r="330" spans="1:13" s="4" customFormat="1" ht="19.5" customHeight="1" x14ac:dyDescent="0.25">
      <c r="A330" s="130"/>
      <c r="B330" s="132"/>
      <c r="C330" s="96">
        <v>262</v>
      </c>
      <c r="D330" s="96" t="s">
        <v>242</v>
      </c>
      <c r="E330" s="103" t="s">
        <v>451</v>
      </c>
      <c r="F330" s="104"/>
      <c r="G330" s="105">
        <v>4</v>
      </c>
      <c r="H330" s="104"/>
      <c r="I330" s="104"/>
      <c r="J330" s="43" t="str">
        <f>CONCATENATE("INSERT INTO `medical_vacancies` (`id`, `keyOrganization`, `job`, `division`, `bet`, `measures`) VALUES (NULL, ","'",D330,"', '",E328,"', ","'",F328,"', ","'",G328,"', ","'",I328,"');")</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30" s="44" t="s">
        <v>281</v>
      </c>
      <c r="L330" s="45" t="s">
        <v>282</v>
      </c>
      <c r="M330"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1" spans="1:13" s="4" customFormat="1" ht="19.5" customHeight="1" x14ac:dyDescent="0.2">
      <c r="A331" s="131"/>
      <c r="B331" s="127" t="s">
        <v>196</v>
      </c>
      <c r="C331" s="99">
        <v>263</v>
      </c>
      <c r="D331" s="99" t="s">
        <v>243</v>
      </c>
      <c r="E331" s="99" t="s">
        <v>30</v>
      </c>
      <c r="F331" s="99" t="s">
        <v>101</v>
      </c>
      <c r="G331" s="99">
        <v>1</v>
      </c>
      <c r="H331" s="100">
        <v>74.13</v>
      </c>
      <c r="I331" s="99" t="s">
        <v>203</v>
      </c>
      <c r="J331" s="43" t="e">
        <f>CONCATENATE("INSERT INTO `medical_vacancies` (`id`, `keyOrganization`, `job`, `division`, `bet`, `measures`) VALUES (NULL, ","'",D331,"', '",#REF!,"', ","'",#REF!,"', ","'",#REF!,"', ","'",#REF!,"');")</f>
        <v>#REF!</v>
      </c>
      <c r="K331" s="44" t="s">
        <v>281</v>
      </c>
      <c r="L331" s="45" t="s">
        <v>282</v>
      </c>
      <c r="M331"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2" spans="1:13" s="4" customFormat="1" ht="19.5" customHeight="1" x14ac:dyDescent="0.2">
      <c r="A332" s="131"/>
      <c r="B332" s="127"/>
      <c r="C332" s="99">
        <v>264</v>
      </c>
      <c r="D332" s="99" t="s">
        <v>243</v>
      </c>
      <c r="E332" s="99" t="s">
        <v>124</v>
      </c>
      <c r="F332" s="99" t="s">
        <v>298</v>
      </c>
      <c r="G332" s="99">
        <v>1</v>
      </c>
      <c r="H332" s="100">
        <v>74.13</v>
      </c>
      <c r="I332" s="115" t="s">
        <v>201</v>
      </c>
      <c r="J332" s="43" t="str">
        <f>CONCATENATE("INSERT INTO `medical_vacancies` (`id`, `keyOrganization`, `job`, `division`, `bet`, `measures`) VALUES (NULL, ","'",D332,"', '",E331,"', ","'",F331,"', ","'",G331,"', ","'",I331,"');")</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32" s="44" t="s">
        <v>281</v>
      </c>
      <c r="L332" s="45" t="s">
        <v>282</v>
      </c>
      <c r="M332"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3" spans="1:13" s="4" customFormat="1" ht="19.5" customHeight="1" x14ac:dyDescent="0.2">
      <c r="A333" s="131"/>
      <c r="B333" s="127"/>
      <c r="C333" s="99">
        <v>265</v>
      </c>
      <c r="D333" s="99" t="s">
        <v>243</v>
      </c>
      <c r="E333" s="99" t="s">
        <v>169</v>
      </c>
      <c r="F333" s="99" t="s">
        <v>493</v>
      </c>
      <c r="G333" s="99">
        <v>1</v>
      </c>
      <c r="H333" s="100">
        <v>35.47</v>
      </c>
      <c r="I333" s="99" t="s">
        <v>201</v>
      </c>
      <c r="J333" s="43" t="str">
        <f>CONCATENATE("INSERT INTO `medical_vacancies` (`id`, `keyOrganization`, `job`, `division`, `bet`, `measures`) VALUES (NULL, ","'",D333,"', '",E332,"', ","'",F332,"', ","'",G332,"', ","'",I332,"');")</f>
        <v>INSERT INTO `medical_vacancies` (`id`, `keyOrganization`, `job`, `division`, `bet`, `measures`) VALUES (NULL, 'dolgorukovsky-crb', 'медицинская сестра общей врачебной практики', 'отделение ОВП ', '1', 'ежемесячная денежная компенсация по оплате ЖКХ');</v>
      </c>
      <c r="K333" s="44" t="s">
        <v>281</v>
      </c>
      <c r="L333" s="45" t="s">
        <v>282</v>
      </c>
      <c r="M333"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4" spans="1:13" s="4" customFormat="1" ht="19.5" customHeight="1" x14ac:dyDescent="0.2">
      <c r="A334" s="131"/>
      <c r="B334" s="127"/>
      <c r="C334" s="99"/>
      <c r="D334" s="99"/>
      <c r="E334" s="101" t="s">
        <v>450</v>
      </c>
      <c r="F334" s="99"/>
      <c r="G334" s="102">
        <v>1</v>
      </c>
      <c r="H334" s="100"/>
      <c r="I334" s="99"/>
      <c r="J334" s="65"/>
      <c r="K334" s="44"/>
      <c r="L334" s="45"/>
      <c r="M334" s="65"/>
    </row>
    <row r="335" spans="1:13" s="4" customFormat="1" ht="19.5" customHeight="1" x14ac:dyDescent="0.2">
      <c r="A335" s="131"/>
      <c r="B335" s="127"/>
      <c r="C335" s="99">
        <v>268</v>
      </c>
      <c r="D335" s="99" t="s">
        <v>243</v>
      </c>
      <c r="E335" s="103" t="s">
        <v>451</v>
      </c>
      <c r="F335" s="104"/>
      <c r="G335" s="105">
        <v>2</v>
      </c>
      <c r="H335" s="100"/>
      <c r="I335" s="104"/>
      <c r="J335" s="43" t="e">
        <f>CONCATENATE("INSERT INTO `medical_vacancies` (`id`, `keyOrganization`, `job`, `division`, `bet`, `measures`) VALUES (NULL, ","'",D335,"', '",#REF!,"', ","'",#REF!,"', ","'",#REF!,"', ","'",#REF!,"');")</f>
        <v>#REF!</v>
      </c>
      <c r="K335" s="44" t="s">
        <v>281</v>
      </c>
      <c r="L335" s="45" t="s">
        <v>282</v>
      </c>
      <c r="M335"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6" spans="1:13" s="4" customFormat="1" ht="19.5" customHeight="1" x14ac:dyDescent="0.2">
      <c r="A336" s="131">
        <v>26</v>
      </c>
      <c r="B336" s="127" t="s">
        <v>93</v>
      </c>
      <c r="C336" s="56">
        <v>269</v>
      </c>
      <c r="D336" s="56" t="s">
        <v>244</v>
      </c>
      <c r="E336" s="56" t="s">
        <v>36</v>
      </c>
      <c r="F336" s="56" t="s">
        <v>425</v>
      </c>
      <c r="G336" s="56">
        <v>2</v>
      </c>
      <c r="H336" s="100">
        <v>78</v>
      </c>
      <c r="I336" s="56" t="s">
        <v>206</v>
      </c>
      <c r="J336" s="43" t="str">
        <f t="shared" si="9"/>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6" s="44" t="s">
        <v>281</v>
      </c>
      <c r="L336" s="45" t="s">
        <v>282</v>
      </c>
      <c r="M336"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7" spans="1:13" s="4" customFormat="1" ht="19.5" customHeight="1" x14ac:dyDescent="0.2">
      <c r="A337" s="131"/>
      <c r="B337" s="127"/>
      <c r="C337" s="56">
        <v>270</v>
      </c>
      <c r="D337" s="56" t="s">
        <v>244</v>
      </c>
      <c r="E337" s="56" t="s">
        <v>17</v>
      </c>
      <c r="F337" s="56" t="s">
        <v>101</v>
      </c>
      <c r="G337" s="56">
        <v>1</v>
      </c>
      <c r="H337" s="100">
        <v>61</v>
      </c>
      <c r="I337" s="56" t="s">
        <v>205</v>
      </c>
      <c r="J337" s="43" t="str">
        <f t="shared" si="9"/>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7" s="44" t="s">
        <v>281</v>
      </c>
      <c r="L337" s="45" t="s">
        <v>282</v>
      </c>
      <c r="M337"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8" spans="1:13" s="4" customFormat="1" ht="19.5" customHeight="1" x14ac:dyDescent="0.2">
      <c r="A338" s="131"/>
      <c r="B338" s="127"/>
      <c r="C338" s="56">
        <v>271</v>
      </c>
      <c r="D338" s="56" t="s">
        <v>244</v>
      </c>
      <c r="E338" s="56" t="s">
        <v>30</v>
      </c>
      <c r="F338" s="56" t="s">
        <v>101</v>
      </c>
      <c r="G338" s="56">
        <v>1</v>
      </c>
      <c r="H338" s="100">
        <v>61</v>
      </c>
      <c r="I338" s="56" t="s">
        <v>203</v>
      </c>
      <c r="J338" s="43" t="str">
        <f t="shared" si="9"/>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38" s="44" t="s">
        <v>281</v>
      </c>
      <c r="L338" s="45" t="s">
        <v>282</v>
      </c>
      <c r="M338"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9" spans="1:13" s="4" customFormat="1" ht="19.5" customHeight="1" x14ac:dyDescent="0.2">
      <c r="A339" s="131"/>
      <c r="B339" s="127"/>
      <c r="C339" s="56">
        <v>272</v>
      </c>
      <c r="D339" s="56" t="s">
        <v>244</v>
      </c>
      <c r="E339" s="56" t="s">
        <v>52</v>
      </c>
      <c r="F339" s="56" t="s">
        <v>101</v>
      </c>
      <c r="G339" s="56">
        <v>1</v>
      </c>
      <c r="H339" s="100">
        <v>61</v>
      </c>
      <c r="I339" s="56" t="s">
        <v>203</v>
      </c>
      <c r="J339" s="43" t="str">
        <f t="shared" si="9"/>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39" s="44" t="s">
        <v>281</v>
      </c>
      <c r="L339" s="45" t="s">
        <v>282</v>
      </c>
      <c r="M339"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0" spans="1:13" s="4" customFormat="1" ht="19.5" customHeight="1" x14ac:dyDescent="0.2">
      <c r="A340" s="131"/>
      <c r="B340" s="127"/>
      <c r="C340" s="56">
        <v>273</v>
      </c>
      <c r="D340" s="56" t="s">
        <v>244</v>
      </c>
      <c r="E340" s="56" t="s">
        <v>15</v>
      </c>
      <c r="F340" s="56" t="s">
        <v>285</v>
      </c>
      <c r="G340" s="56">
        <v>1</v>
      </c>
      <c r="H340" s="100">
        <v>78</v>
      </c>
      <c r="I340" s="56" t="s">
        <v>205</v>
      </c>
      <c r="J340" s="43" t="str">
        <f t="shared" si="9"/>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0" s="44" t="s">
        <v>281</v>
      </c>
      <c r="L340" s="45" t="s">
        <v>282</v>
      </c>
      <c r="M340"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1" spans="1:13" s="4" customFormat="1" ht="19.5" customHeight="1" x14ac:dyDescent="0.2">
      <c r="A341" s="131"/>
      <c r="B341" s="127"/>
      <c r="C341" s="56">
        <v>274</v>
      </c>
      <c r="D341" s="56" t="s">
        <v>244</v>
      </c>
      <c r="E341" s="56" t="s">
        <v>22</v>
      </c>
      <c r="F341" s="56" t="s">
        <v>102</v>
      </c>
      <c r="G341" s="56">
        <v>1</v>
      </c>
      <c r="H341" s="100">
        <v>71</v>
      </c>
      <c r="I341" s="56" t="s">
        <v>205</v>
      </c>
      <c r="J341" s="43" t="str">
        <f t="shared" si="9"/>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1" s="44" t="s">
        <v>281</v>
      </c>
      <c r="L341" s="45" t="s">
        <v>282</v>
      </c>
      <c r="M341"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2" spans="1:13" s="4" customFormat="1" ht="19.5" customHeight="1" x14ac:dyDescent="0.2">
      <c r="A342" s="131"/>
      <c r="B342" s="127"/>
      <c r="C342" s="56"/>
      <c r="D342" s="56"/>
      <c r="E342" s="56" t="s">
        <v>19</v>
      </c>
      <c r="F342" s="56" t="s">
        <v>101</v>
      </c>
      <c r="G342" s="56">
        <v>3</v>
      </c>
      <c r="H342" s="100"/>
      <c r="I342" s="56" t="s">
        <v>205</v>
      </c>
      <c r="J342" s="83"/>
      <c r="K342" s="44"/>
      <c r="L342" s="45"/>
      <c r="M342" s="83"/>
    </row>
    <row r="343" spans="1:13" s="4" customFormat="1" ht="19.5" customHeight="1" x14ac:dyDescent="0.2">
      <c r="A343" s="131"/>
      <c r="B343" s="127"/>
      <c r="C343" s="56"/>
      <c r="D343" s="56"/>
      <c r="E343" s="56" t="s">
        <v>27</v>
      </c>
      <c r="F343" s="56" t="s">
        <v>102</v>
      </c>
      <c r="G343" s="56">
        <v>1</v>
      </c>
      <c r="H343" s="100"/>
      <c r="I343" s="56" t="s">
        <v>203</v>
      </c>
      <c r="J343" s="83"/>
      <c r="K343" s="44"/>
      <c r="L343" s="45"/>
      <c r="M343" s="83"/>
    </row>
    <row r="344" spans="1:13" s="4" customFormat="1" ht="19.5" customHeight="1" x14ac:dyDescent="0.2">
      <c r="A344" s="131"/>
      <c r="B344" s="127"/>
      <c r="C344" s="56"/>
      <c r="D344" s="56"/>
      <c r="E344" s="56" t="s">
        <v>136</v>
      </c>
      <c r="F344" s="56" t="s">
        <v>526</v>
      </c>
      <c r="G344" s="56">
        <v>1</v>
      </c>
      <c r="H344" s="100"/>
      <c r="I344" s="56" t="s">
        <v>203</v>
      </c>
      <c r="J344" s="97"/>
      <c r="K344" s="44"/>
      <c r="L344" s="45"/>
      <c r="M344" s="97"/>
    </row>
    <row r="345" spans="1:13" s="4" customFormat="1" ht="19.5" customHeight="1" x14ac:dyDescent="0.2">
      <c r="A345" s="131"/>
      <c r="B345" s="127"/>
      <c r="C345" s="56"/>
      <c r="D345" s="56"/>
      <c r="E345" s="56" t="s">
        <v>173</v>
      </c>
      <c r="F345" s="56" t="s">
        <v>174</v>
      </c>
      <c r="G345" s="56">
        <v>2</v>
      </c>
      <c r="H345" s="100">
        <v>61</v>
      </c>
      <c r="I345" s="56" t="s">
        <v>203</v>
      </c>
      <c r="J345" s="43"/>
      <c r="K345" s="44"/>
      <c r="L345" s="45"/>
      <c r="M345" s="43"/>
    </row>
    <row r="346" spans="1:13" s="4" customFormat="1" ht="19.5" customHeight="1" x14ac:dyDescent="0.2">
      <c r="A346" s="131"/>
      <c r="B346" s="127"/>
      <c r="C346" s="56"/>
      <c r="D346" s="56"/>
      <c r="E346" s="101" t="s">
        <v>450</v>
      </c>
      <c r="F346" s="56"/>
      <c r="G346" s="102">
        <v>11</v>
      </c>
      <c r="H346" s="100"/>
      <c r="I346" s="56"/>
      <c r="J346" s="65"/>
      <c r="K346" s="44"/>
      <c r="L346" s="45"/>
      <c r="M346" s="65"/>
    </row>
    <row r="347" spans="1:13" s="4" customFormat="1" ht="19.5" customHeight="1" x14ac:dyDescent="0.2">
      <c r="A347" s="131"/>
      <c r="B347" s="127"/>
      <c r="C347" s="56">
        <v>278</v>
      </c>
      <c r="D347" s="56" t="s">
        <v>244</v>
      </c>
      <c r="E347" s="103" t="s">
        <v>451</v>
      </c>
      <c r="F347" s="104"/>
      <c r="G347" s="105">
        <v>3</v>
      </c>
      <c r="H347" s="100">
        <v>50</v>
      </c>
      <c r="I347" s="56"/>
      <c r="J347" s="43" t="e">
        <f>CONCATENATE("INSERT INTO `medical_vacancies` (`id`, `keyOrganization`, `job`, `division`, `bet`, `measures`) VALUES (NULL, ","'",D347,"', '",#REF!,"', ","'",#REF!,"', ","'",#REF!,"', ","'",I347,"');")</f>
        <v>#REF!</v>
      </c>
      <c r="K347" s="44" t="s">
        <v>281</v>
      </c>
      <c r="L347" s="45" t="s">
        <v>282</v>
      </c>
      <c r="M347"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8" spans="1:13" s="4" customFormat="1" ht="19.5" customHeight="1" x14ac:dyDescent="0.2">
      <c r="A348" s="131">
        <v>27</v>
      </c>
      <c r="B348" s="127" t="s">
        <v>140</v>
      </c>
      <c r="C348" s="99">
        <v>279</v>
      </c>
      <c r="D348" s="99" t="s">
        <v>245</v>
      </c>
      <c r="E348" s="99" t="s">
        <v>22</v>
      </c>
      <c r="F348" s="99" t="s">
        <v>102</v>
      </c>
      <c r="G348" s="99">
        <v>1</v>
      </c>
      <c r="H348" s="100">
        <v>45</v>
      </c>
      <c r="I348" s="99" t="s">
        <v>205</v>
      </c>
      <c r="J348" s="43" t="e">
        <f>CONCATENATE("INSERT INTO `medical_vacancies` (`id`, `keyOrganization`, `job`, `division`, `bet`, `measures`) VALUES (NULL, ","'",D348,"', '",#REF!,"', ","'",#REF!,"', ","'",#REF!,"', ","'",#REF!,"');")</f>
        <v>#REF!</v>
      </c>
      <c r="K348" s="44" t="s">
        <v>281</v>
      </c>
      <c r="L348" s="45" t="s">
        <v>282</v>
      </c>
      <c r="M348"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9" spans="1:13" s="4" customFormat="1" ht="19.5" customHeight="1" x14ac:dyDescent="0.2">
      <c r="A349" s="131"/>
      <c r="B349" s="127"/>
      <c r="C349" s="99">
        <v>280</v>
      </c>
      <c r="D349" s="99" t="s">
        <v>245</v>
      </c>
      <c r="E349" s="99" t="s">
        <v>7</v>
      </c>
      <c r="F349" s="99" t="s">
        <v>101</v>
      </c>
      <c r="G349" s="99">
        <v>1</v>
      </c>
      <c r="H349" s="100">
        <v>40</v>
      </c>
      <c r="I349" s="99" t="s">
        <v>205</v>
      </c>
      <c r="J349" s="43" t="str">
        <f>CONCATENATE("INSERT INTO `medical_vacancies` (`id`, `keyOrganization`, `job`, `division`, `bet`, `measures`) VALUES (NULL, ","'",D349,"', '",E348,"', ","'",F348,"', ","'",G348,"', ","'",I348,"');")</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9" s="44" t="s">
        <v>281</v>
      </c>
      <c r="L349" s="45" t="s">
        <v>282</v>
      </c>
      <c r="M349"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0" spans="1:13" s="4" customFormat="1" ht="19.5" customHeight="1" x14ac:dyDescent="0.2">
      <c r="A350" s="131"/>
      <c r="B350" s="127"/>
      <c r="C350" s="99">
        <v>281</v>
      </c>
      <c r="D350" s="99" t="s">
        <v>245</v>
      </c>
      <c r="E350" s="99" t="s">
        <v>15</v>
      </c>
      <c r="F350" s="99" t="s">
        <v>101</v>
      </c>
      <c r="G350" s="99">
        <v>1</v>
      </c>
      <c r="H350" s="100">
        <v>45</v>
      </c>
      <c r="I350" s="99" t="s">
        <v>205</v>
      </c>
      <c r="J350" s="43" t="str">
        <f>CONCATENATE("INSERT INTO `medical_vacancies` (`id`, `keyOrganization`, `job`, `division`, `bet`, `measures`) VALUES (NULL, ","'",D350,"', '",E349,"', ","'",F349,"', ","'",G349,"', ","'",I349,"');")</f>
        <v>INSERT INTO `medical_vacancies` (`id`, `keyOrganization`, `job`, `division`, `bet`, `measures`) VALUES (NULL, 'zadonsk-crb',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0" s="44" t="s">
        <v>281</v>
      </c>
      <c r="L350" s="45" t="s">
        <v>282</v>
      </c>
      <c r="M350"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1" spans="1:13" s="4" customFormat="1" ht="19.5" customHeight="1" x14ac:dyDescent="0.2">
      <c r="A351" s="131"/>
      <c r="B351" s="127"/>
      <c r="C351" s="99">
        <v>282</v>
      </c>
      <c r="D351" s="99" t="s">
        <v>245</v>
      </c>
      <c r="E351" s="99" t="s">
        <v>36</v>
      </c>
      <c r="F351" s="99" t="s">
        <v>487</v>
      </c>
      <c r="G351" s="99">
        <v>1</v>
      </c>
      <c r="H351" s="100">
        <v>45</v>
      </c>
      <c r="I351" s="99" t="s">
        <v>205</v>
      </c>
      <c r="J351" s="43" t="str">
        <f>CONCATENATE("INSERT INTO `medical_vacancies` (`id`, `keyOrganization`, `job`, `division`, `bet`, `measures`) VALUES (NULL, ","'",D351,"', '",E350,"', ","'",F350,"', ","'",G350,"', ","'",I350,"');")</f>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1" s="44" t="s">
        <v>281</v>
      </c>
      <c r="L351" s="45" t="s">
        <v>282</v>
      </c>
      <c r="M351"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2" spans="1:13" s="4" customFormat="1" ht="19.5" customHeight="1" x14ac:dyDescent="0.2">
      <c r="A352" s="131"/>
      <c r="B352" s="127"/>
      <c r="C352" s="99">
        <v>283</v>
      </c>
      <c r="D352" s="99" t="s">
        <v>245</v>
      </c>
      <c r="E352" s="99" t="s">
        <v>80</v>
      </c>
      <c r="F352" s="99" t="s">
        <v>102</v>
      </c>
      <c r="G352" s="99">
        <v>1</v>
      </c>
      <c r="H352" s="100">
        <v>40</v>
      </c>
      <c r="I352" s="99" t="s">
        <v>205</v>
      </c>
      <c r="J352" s="43" t="str">
        <f>CONCATENATE("INSERT INTO `medical_vacancies` (`id`, `keyOrganization`, `job`, `division`, `bet`, `measures`) VALUES (NULL, ","'",D352,"', '",E351,"', ","'",F351,"', ","'",G351,"', ","'",I351,"');")</f>
        <v>INSERT INTO `medical_vacancies` (`id`, `keyOrganization`, `job`, `division`, `bet`, `measures`) VALUES (NULL, 'zadonsk-crb', 'врач общей практики (семейный врач)', 'с.Хмелинец',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2" s="44" t="s">
        <v>281</v>
      </c>
      <c r="L352" s="45" t="s">
        <v>282</v>
      </c>
      <c r="M352"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3" spans="1:13" s="4" customFormat="1" ht="19.5" customHeight="1" x14ac:dyDescent="0.2">
      <c r="A353" s="131"/>
      <c r="B353" s="127"/>
      <c r="C353" s="99">
        <v>285</v>
      </c>
      <c r="D353" s="99" t="s">
        <v>245</v>
      </c>
      <c r="E353" s="99" t="s">
        <v>180</v>
      </c>
      <c r="F353" s="99" t="s">
        <v>101</v>
      </c>
      <c r="G353" s="99">
        <v>1</v>
      </c>
      <c r="H353" s="100">
        <v>51</v>
      </c>
      <c r="I353" s="99" t="s">
        <v>203</v>
      </c>
      <c r="J353" s="43" t="e">
        <f>CONCATENATE("INSERT INTO `medical_vacancies` (`id`, `keyOrganization`, `job`, `division`, `bet`, `measures`) VALUES (NULL, ","'",D353,"', '",#REF!,"', ","'",#REF!,"', ","'",#REF!,"', ","'",#REF!,"');")</f>
        <v>#REF!</v>
      </c>
      <c r="K353" s="44" t="s">
        <v>281</v>
      </c>
      <c r="L353" s="45" t="s">
        <v>282</v>
      </c>
      <c r="M353"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4" spans="1:13" s="4" customFormat="1" ht="19.5" customHeight="1" x14ac:dyDescent="0.2">
      <c r="A354" s="131"/>
      <c r="B354" s="127"/>
      <c r="C354" s="99"/>
      <c r="D354" s="99"/>
      <c r="E354" s="99" t="s">
        <v>19</v>
      </c>
      <c r="F354" s="99" t="s">
        <v>101</v>
      </c>
      <c r="G354" s="99">
        <v>1</v>
      </c>
      <c r="H354" s="100"/>
      <c r="I354" s="99" t="s">
        <v>205</v>
      </c>
      <c r="J354" s="94"/>
      <c r="K354" s="44"/>
      <c r="L354" s="45"/>
      <c r="M354" s="94"/>
    </row>
    <row r="355" spans="1:13" s="4" customFormat="1" ht="19.5" customHeight="1" x14ac:dyDescent="0.2">
      <c r="A355" s="131"/>
      <c r="B355" s="127"/>
      <c r="C355" s="99"/>
      <c r="D355" s="99"/>
      <c r="E355" s="99" t="s">
        <v>38</v>
      </c>
      <c r="F355" s="99" t="s">
        <v>102</v>
      </c>
      <c r="G355" s="99">
        <v>2</v>
      </c>
      <c r="H355" s="100"/>
      <c r="I355" s="99" t="s">
        <v>203</v>
      </c>
      <c r="J355" s="94"/>
      <c r="K355" s="44"/>
      <c r="L355" s="45"/>
      <c r="M355" s="94"/>
    </row>
    <row r="356" spans="1:13" s="4" customFormat="1" ht="19.5" customHeight="1" x14ac:dyDescent="0.2">
      <c r="A356" s="131"/>
      <c r="B356" s="127"/>
      <c r="C356" s="99"/>
      <c r="D356" s="99"/>
      <c r="E356" s="99" t="s">
        <v>9</v>
      </c>
      <c r="F356" s="99" t="s">
        <v>101</v>
      </c>
      <c r="G356" s="99">
        <v>3</v>
      </c>
      <c r="H356" s="100"/>
      <c r="I356" s="99" t="s">
        <v>203</v>
      </c>
      <c r="J356" s="80"/>
      <c r="K356" s="44"/>
      <c r="L356" s="45"/>
      <c r="M356" s="80"/>
    </row>
    <row r="357" spans="1:13" s="4" customFormat="1" ht="19.5" customHeight="1" x14ac:dyDescent="0.2">
      <c r="A357" s="131"/>
      <c r="B357" s="127"/>
      <c r="C357" s="99"/>
      <c r="D357" s="99"/>
      <c r="E357" s="99" t="s">
        <v>118</v>
      </c>
      <c r="F357" s="99" t="s">
        <v>104</v>
      </c>
      <c r="G357" s="99">
        <v>2</v>
      </c>
      <c r="H357" s="100"/>
      <c r="I357" s="99" t="s">
        <v>203</v>
      </c>
      <c r="J357" s="89"/>
      <c r="K357" s="44"/>
      <c r="L357" s="45"/>
      <c r="M357" s="89"/>
    </row>
    <row r="358" spans="1:13" s="4" customFormat="1" ht="19.5" customHeight="1" x14ac:dyDescent="0.25">
      <c r="A358" s="131"/>
      <c r="B358" s="127"/>
      <c r="C358" s="99"/>
      <c r="D358" s="99"/>
      <c r="E358" s="110" t="s">
        <v>189</v>
      </c>
      <c r="F358" s="110" t="s">
        <v>101</v>
      </c>
      <c r="G358" s="109">
        <v>1</v>
      </c>
      <c r="H358" s="104"/>
      <c r="I358" s="99" t="s">
        <v>203</v>
      </c>
      <c r="J358" s="66"/>
      <c r="K358" s="44"/>
      <c r="L358" s="45"/>
      <c r="M358" s="66"/>
    </row>
    <row r="359" spans="1:13" s="4" customFormat="1" ht="19.5" customHeight="1" x14ac:dyDescent="0.25">
      <c r="A359" s="131"/>
      <c r="B359" s="127"/>
      <c r="C359" s="99"/>
      <c r="D359" s="99"/>
      <c r="E359" s="101" t="s">
        <v>450</v>
      </c>
      <c r="F359" s="99"/>
      <c r="G359" s="102">
        <v>7</v>
      </c>
      <c r="H359" s="104"/>
      <c r="I359" s="104"/>
      <c r="J359" s="87"/>
      <c r="K359" s="44"/>
      <c r="L359" s="45"/>
      <c r="M359" s="87"/>
    </row>
    <row r="360" spans="1:13" s="4" customFormat="1" ht="19.5" customHeight="1" x14ac:dyDescent="0.2">
      <c r="A360" s="131"/>
      <c r="B360" s="127"/>
      <c r="C360" s="99">
        <v>287</v>
      </c>
      <c r="D360" s="99" t="s">
        <v>245</v>
      </c>
      <c r="E360" s="103" t="s">
        <v>451</v>
      </c>
      <c r="F360" s="104"/>
      <c r="G360" s="105">
        <v>7</v>
      </c>
      <c r="H360" s="100"/>
      <c r="I360" s="104"/>
      <c r="J360" s="43" t="e">
        <f>CONCATENATE("INSERT INTO `medical_vacancies` (`id`, `keyOrganization`, `job`, `division`, `bet`, `measures`) VALUES (NULL, ","'",D360,"', '",#REF!,"', ","'",#REF!,"', ","'",#REF!,"', ","'",#REF!,"');")</f>
        <v>#REF!</v>
      </c>
      <c r="K360" s="44" t="s">
        <v>281</v>
      </c>
      <c r="L360" s="45" t="s">
        <v>282</v>
      </c>
      <c r="M360"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1" spans="1:13" s="4" customFormat="1" ht="19.5" customHeight="1" x14ac:dyDescent="0.2">
      <c r="A361" s="131">
        <v>28</v>
      </c>
      <c r="B361" s="127" t="s">
        <v>498</v>
      </c>
      <c r="C361" s="99">
        <v>288</v>
      </c>
      <c r="D361" s="99" t="s">
        <v>246</v>
      </c>
      <c r="E361" s="99" t="s">
        <v>7</v>
      </c>
      <c r="F361" s="99" t="s">
        <v>101</v>
      </c>
      <c r="G361" s="99">
        <v>1</v>
      </c>
      <c r="H361" s="100">
        <v>63.07</v>
      </c>
      <c r="I361" s="99" t="s">
        <v>205</v>
      </c>
      <c r="J361" s="43" t="e">
        <f>CONCATENATE("INSERT INTO `medical_vacancies` (`id`, `keyOrganization`, `job`, `division`, `bet`, `measures`) VALUES (NULL, ","'",D361,"', '",E361,"', ","'",F361,"', ","'",G361,"', ","'",#REF!,"');")</f>
        <v>#REF!</v>
      </c>
      <c r="K361" s="44" t="s">
        <v>281</v>
      </c>
      <c r="L361" s="45" t="s">
        <v>282</v>
      </c>
      <c r="M361"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2" spans="1:13" s="4" customFormat="1" ht="19.5" customHeight="1" x14ac:dyDescent="0.2">
      <c r="A362" s="131"/>
      <c r="B362" s="127"/>
      <c r="C362" s="99">
        <v>289</v>
      </c>
      <c r="D362" s="99" t="s">
        <v>246</v>
      </c>
      <c r="E362" s="99" t="s">
        <v>19</v>
      </c>
      <c r="F362" s="99" t="s">
        <v>101</v>
      </c>
      <c r="G362" s="99">
        <v>1</v>
      </c>
      <c r="H362" s="100">
        <v>63.07</v>
      </c>
      <c r="I362" s="99" t="s">
        <v>205</v>
      </c>
      <c r="J362" s="43" t="str">
        <f>CONCATENATE("INSERT INTO `medical_vacancies` (`id`, `keyOrganization`, `job`, `division`, `bet`, `measures`) VALUES (NULL, ","'",D362,"', '",E362,"', ","'",F362,"', ","'",G362,"', ","'",I361,"');")</f>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2" s="44" t="s">
        <v>281</v>
      </c>
      <c r="L362" s="45" t="s">
        <v>282</v>
      </c>
      <c r="M362"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3" spans="1:13" s="4" customFormat="1" ht="19.5" customHeight="1" x14ac:dyDescent="0.2">
      <c r="A363" s="131"/>
      <c r="B363" s="127"/>
      <c r="C363" s="99">
        <v>290</v>
      </c>
      <c r="D363" s="99" t="s">
        <v>246</v>
      </c>
      <c r="E363" s="99" t="s">
        <v>20</v>
      </c>
      <c r="F363" s="99" t="s">
        <v>101</v>
      </c>
      <c r="G363" s="99">
        <v>1</v>
      </c>
      <c r="H363" s="100">
        <v>63.07</v>
      </c>
      <c r="I363" s="99" t="s">
        <v>205</v>
      </c>
      <c r="J363" s="43" t="str">
        <f>CONCATENATE("INSERT INTO `medical_vacancies` (`id`, `keyOrganization`, `job`, `division`, `bet`, `measures`) VALUES (NULL, ","'",D363,"', '",E363,"', ","'",F363,"', ","'",G363,"', ","'",I362,"');")</f>
        <v>INSERT INTO `medical_vacancies` (`id`, `keyOrganization`, `job`, `division`, `bet`, `measures`) VALUES (NULL, 'izmaylovskaya-crb',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3" s="44" t="s">
        <v>281</v>
      </c>
      <c r="L363" s="45" t="s">
        <v>282</v>
      </c>
      <c r="M363"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4" spans="1:13" s="4" customFormat="1" ht="19.5" customHeight="1" x14ac:dyDescent="0.2">
      <c r="A364" s="131"/>
      <c r="B364" s="127"/>
      <c r="C364" s="99">
        <v>291</v>
      </c>
      <c r="D364" s="99" t="s">
        <v>246</v>
      </c>
      <c r="E364" s="99" t="s">
        <v>30</v>
      </c>
      <c r="F364" s="99" t="s">
        <v>101</v>
      </c>
      <c r="G364" s="99">
        <v>1</v>
      </c>
      <c r="H364" s="100">
        <v>63.07</v>
      </c>
      <c r="I364" s="99" t="s">
        <v>201</v>
      </c>
      <c r="J364" s="43" t="str">
        <f>CONCATENATE("INSERT INTO `medical_vacancies` (`id`, `keyOrganization`, `job`, `division`, `bet`, `measures`) VALUES (NULL, ","'",D364,"', '",E364,"', ","'",F364,"', ","'",G364,"', ","'",I363,"');")</f>
        <v>INSERT INTO `medical_vacancies` (`id`, `keyOrganization`, `job`, `division`, `bet`, `measures`) VALUES (NULL, 'izmaylovskaya-crb',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4" s="44" t="s">
        <v>281</v>
      </c>
      <c r="L364" s="45" t="s">
        <v>282</v>
      </c>
      <c r="M364"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5" spans="1:13" s="4" customFormat="1" ht="19.5" customHeight="1" x14ac:dyDescent="0.2">
      <c r="A365" s="131"/>
      <c r="B365" s="127"/>
      <c r="C365" s="99">
        <v>292</v>
      </c>
      <c r="D365" s="99" t="s">
        <v>246</v>
      </c>
      <c r="E365" s="99" t="s">
        <v>77</v>
      </c>
      <c r="F365" s="99" t="s">
        <v>104</v>
      </c>
      <c r="G365" s="99">
        <v>2</v>
      </c>
      <c r="H365" s="100">
        <v>63.07</v>
      </c>
      <c r="I365" s="99" t="s">
        <v>204</v>
      </c>
      <c r="J365" s="43" t="str">
        <f>CONCATENATE("INSERT INTO `medical_vacancies` (`id`, `keyOrganization`, `job`, `division`, `bet`, `measures`) VALUES (NULL, ","'",D365,"', '",E365,"', ","'",F365,"', ","'",G365,"', ","'",I364,"');")</f>
        <v>INSERT INTO `medical_vacancies` (`id`, `keyOrganization`, `job`, `division`, `bet`, `measures`) VALUES (NULL, 'izmaylovskaya-crb', 'заведующая ФАП-фельдшер', 'фельдшерско-акушерский пункт', '2', 'ежемесячная денежная компенсация по оплате ЖКХ');</v>
      </c>
      <c r="K365" s="44" t="s">
        <v>281</v>
      </c>
      <c r="L365" s="45" t="s">
        <v>282</v>
      </c>
      <c r="M365"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6" spans="1:13" s="4" customFormat="1" ht="19.5" customHeight="1" x14ac:dyDescent="0.2">
      <c r="A366" s="131"/>
      <c r="B366" s="127"/>
      <c r="C366" s="99">
        <v>293</v>
      </c>
      <c r="D366" s="99" t="s">
        <v>246</v>
      </c>
      <c r="E366" s="99" t="s">
        <v>65</v>
      </c>
      <c r="F366" s="99" t="s">
        <v>102</v>
      </c>
      <c r="G366" s="99">
        <v>2</v>
      </c>
      <c r="H366" s="100">
        <v>35.61</v>
      </c>
      <c r="I366" s="111"/>
      <c r="J366" s="43" t="str">
        <f>CONCATENATE("INSERT INTO `medical_vacancies` (`id`, `keyOrganization`, `job`, `division`, `bet`, `measures`) VALUES (NULL, ","'",D366,"', '",E366,"', ","'",F366,"', ","'",G366,"', ","'",I365,"');")</f>
        <v>INSERT INTO `medical_vacancies` (`id`, `keyOrganization`, `job`, `division`, `bet`, `measures`) VALUES (NULL, 'izmaylovskaya-crb', 'медицинская сестра палатная', 'стационар', '2', 'единовременная выплата для улучшения бытовых условий, ежемесячная денежная компенсация по оплате ЖКХ');</v>
      </c>
      <c r="K366" s="44" t="s">
        <v>281</v>
      </c>
      <c r="L366" s="45" t="s">
        <v>282</v>
      </c>
      <c r="M366"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7" spans="1:13" s="4" customFormat="1" ht="19.5" customHeight="1" x14ac:dyDescent="0.2">
      <c r="A367" s="131"/>
      <c r="B367" s="127"/>
      <c r="C367" s="99"/>
      <c r="D367" s="99"/>
      <c r="E367" s="101" t="s">
        <v>450</v>
      </c>
      <c r="F367" s="99"/>
      <c r="G367" s="102">
        <v>4</v>
      </c>
      <c r="H367" s="100"/>
      <c r="I367" s="99"/>
      <c r="J367" s="66"/>
      <c r="K367" s="44"/>
      <c r="L367" s="45"/>
      <c r="M367" s="66"/>
    </row>
    <row r="368" spans="1:13" s="4" customFormat="1" ht="19.5" customHeight="1" x14ac:dyDescent="0.25">
      <c r="A368" s="131"/>
      <c r="B368" s="127"/>
      <c r="C368" s="99">
        <v>295</v>
      </c>
      <c r="D368" s="99" t="s">
        <v>246</v>
      </c>
      <c r="E368" s="103" t="s">
        <v>451</v>
      </c>
      <c r="F368" s="104"/>
      <c r="G368" s="105">
        <v>4</v>
      </c>
      <c r="H368" s="104"/>
      <c r="I368" s="104"/>
      <c r="J368" s="43" t="e">
        <f>CONCATENATE("INSERT INTO `medical_vacancies` (`id`, `keyOrganization`, `job`, `division`, `bet`, `measures`) VALUES (NULL, ","'",D368,"', '",#REF!,"', ","'",#REF!,"', ","'",#REF!,"', ","'",#REF!,"');")</f>
        <v>#REF!</v>
      </c>
      <c r="K368" s="44" t="s">
        <v>281</v>
      </c>
      <c r="L368" s="45" t="s">
        <v>282</v>
      </c>
      <c r="M368"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9" spans="1:13" s="4" customFormat="1" ht="19.5" customHeight="1" x14ac:dyDescent="0.2">
      <c r="A369" s="131">
        <v>29</v>
      </c>
      <c r="B369" s="131" t="s">
        <v>471</v>
      </c>
      <c r="C369" s="96">
        <v>296</v>
      </c>
      <c r="D369" s="96" t="s">
        <v>247</v>
      </c>
      <c r="E369" s="96" t="s">
        <v>15</v>
      </c>
      <c r="F369" s="96" t="s">
        <v>101</v>
      </c>
      <c r="G369" s="96">
        <v>1</v>
      </c>
      <c r="H369" s="50">
        <v>59.24</v>
      </c>
      <c r="I369" s="96" t="s">
        <v>205</v>
      </c>
      <c r="J369" s="43" t="str">
        <f>CONCATENATE("INSERT INTO `medical_vacancies` (`id`, `keyOrganization`, `job`, `division`, `bet`, `measures`) VALUES (NULL, ","'",D369,"', '",E369,"', ","'",F369,"', ","'",G369,"', ","'",I369,"');")</f>
        <v>INSERT INTO `medical_vacancies` (`id`, `keyOrganization`, `job`, `division`, `bet`, `measures`) VALUES (NULL, 'krasninskaya-crb',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9" s="44" t="s">
        <v>281</v>
      </c>
      <c r="L369" s="45" t="s">
        <v>282</v>
      </c>
      <c r="M369"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0" spans="1:13" s="4" customFormat="1" ht="19.5" customHeight="1" x14ac:dyDescent="0.2">
      <c r="A370" s="131"/>
      <c r="B370" s="131"/>
      <c r="C370" s="96"/>
      <c r="D370" s="96"/>
      <c r="E370" s="96" t="s">
        <v>36</v>
      </c>
      <c r="F370" s="96" t="s">
        <v>101</v>
      </c>
      <c r="G370" s="96">
        <v>1</v>
      </c>
      <c r="H370" s="50">
        <v>59.24</v>
      </c>
      <c r="I370" s="96" t="s">
        <v>205</v>
      </c>
      <c r="J370" s="43"/>
      <c r="K370" s="44"/>
      <c r="L370" s="45"/>
      <c r="M370" s="43"/>
    </row>
    <row r="371" spans="1:13" s="4" customFormat="1" ht="19.5" customHeight="1" x14ac:dyDescent="0.2">
      <c r="A371" s="131"/>
      <c r="B371" s="131"/>
      <c r="C371" s="96"/>
      <c r="D371" s="96"/>
      <c r="E371" s="96" t="s">
        <v>36</v>
      </c>
      <c r="F371" s="96" t="s">
        <v>316</v>
      </c>
      <c r="G371" s="96">
        <v>1</v>
      </c>
      <c r="H371" s="50">
        <v>48.85</v>
      </c>
      <c r="I371" s="96" t="s">
        <v>205</v>
      </c>
      <c r="J371" s="43"/>
      <c r="K371" s="44"/>
      <c r="L371" s="45"/>
      <c r="M371" s="43"/>
    </row>
    <row r="372" spans="1:13" s="4" customFormat="1" ht="19.5" customHeight="1" x14ac:dyDescent="0.2">
      <c r="A372" s="131"/>
      <c r="B372" s="131"/>
      <c r="C372" s="96"/>
      <c r="D372" s="96"/>
      <c r="E372" s="96" t="s">
        <v>36</v>
      </c>
      <c r="F372" s="96" t="s">
        <v>318</v>
      </c>
      <c r="G372" s="96">
        <v>1</v>
      </c>
      <c r="H372" s="50">
        <v>48.85</v>
      </c>
      <c r="I372" s="96" t="s">
        <v>205</v>
      </c>
      <c r="J372" s="43"/>
      <c r="K372" s="44"/>
      <c r="L372" s="45"/>
      <c r="M372" s="43"/>
    </row>
    <row r="373" spans="1:13" s="4" customFormat="1" ht="19.5" customHeight="1" x14ac:dyDescent="0.2">
      <c r="A373" s="131"/>
      <c r="B373" s="131"/>
      <c r="C373" s="96">
        <v>297</v>
      </c>
      <c r="D373" s="96" t="s">
        <v>247</v>
      </c>
      <c r="E373" s="96" t="s">
        <v>36</v>
      </c>
      <c r="F373" s="96" t="s">
        <v>317</v>
      </c>
      <c r="G373" s="96">
        <v>1</v>
      </c>
      <c r="H373" s="50">
        <v>48.85</v>
      </c>
      <c r="I373" s="96" t="s">
        <v>205</v>
      </c>
      <c r="J373" s="43" t="str">
        <f t="shared" ref="J373:J381" si="11">CONCATENATE("INSERT INTO `medical_vacancies` (`id`, `keyOrganization`, `job`, `division`, `bet`, `measures`) VALUES (NULL, ","'",D373,"', '",E373,"', ","'",F373,"', ","'",G373,"', ","'",I373,"');")</f>
        <v>INSERT INTO `medical_vacancies` (`id`, `keyOrganization`, `job`, `division`, `bet`, `measures`) VALUES (NULL, 'krasninskaya-crb', 'врач общей практики (семейный врач)', 'Ищеинская амбулатория',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3" s="44" t="s">
        <v>281</v>
      </c>
      <c r="L373" s="45" t="s">
        <v>282</v>
      </c>
      <c r="M373"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4" spans="1:13" s="4" customFormat="1" ht="19.5" customHeight="1" x14ac:dyDescent="0.2">
      <c r="A374" s="131"/>
      <c r="B374" s="131"/>
      <c r="C374" s="96">
        <v>298</v>
      </c>
      <c r="D374" s="96" t="s">
        <v>247</v>
      </c>
      <c r="E374" s="96" t="s">
        <v>20</v>
      </c>
      <c r="F374" s="96" t="s">
        <v>101</v>
      </c>
      <c r="G374" s="96">
        <v>1</v>
      </c>
      <c r="H374" s="50">
        <v>53.73</v>
      </c>
      <c r="I374" s="96" t="s">
        <v>205</v>
      </c>
      <c r="J374" s="43" t="str">
        <f t="shared" si="11"/>
        <v>INSERT INTO `medical_vacancies` (`id`, `keyOrganization`, `job`, `division`, `bet`, `measures`) VALUES (NULL, 'krasninskaya-crb',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4" s="44" t="s">
        <v>281</v>
      </c>
      <c r="L374" s="45" t="s">
        <v>282</v>
      </c>
      <c r="M374"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5" spans="1:13" s="4" customFormat="1" ht="19.5" customHeight="1" x14ac:dyDescent="0.2">
      <c r="A375" s="131"/>
      <c r="B375" s="131"/>
      <c r="C375" s="96">
        <v>300</v>
      </c>
      <c r="D375" s="96" t="s">
        <v>247</v>
      </c>
      <c r="E375" s="96" t="s">
        <v>186</v>
      </c>
      <c r="F375" s="96" t="s">
        <v>101</v>
      </c>
      <c r="G375" s="96">
        <v>1</v>
      </c>
      <c r="H375" s="50">
        <v>44.3</v>
      </c>
      <c r="I375" s="96" t="s">
        <v>203</v>
      </c>
      <c r="J375" s="43" t="str">
        <f t="shared" si="11"/>
        <v>INSERT INTO `medical_vacancies` (`id`, `keyOrganization`, `job`, `division`, `bet`, `measures`) VALUES (NULL, 'krasninskaya-crb', 'врач - невролог', 'поликлиника', '1', 'ежемесячная денежная компенсация за наем (поднаем) жилых помещений, ежемесячная денежная компенсация по оплате ЖКХ');</v>
      </c>
      <c r="K375" s="44" t="s">
        <v>281</v>
      </c>
      <c r="L375" s="45" t="s">
        <v>282</v>
      </c>
      <c r="M375"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6" spans="1:13" s="4" customFormat="1" ht="19.5" customHeight="1" x14ac:dyDescent="0.2">
      <c r="A376" s="131"/>
      <c r="B376" s="131"/>
      <c r="C376" s="96">
        <v>303</v>
      </c>
      <c r="D376" s="96" t="s">
        <v>247</v>
      </c>
      <c r="E376" s="96" t="s">
        <v>5</v>
      </c>
      <c r="F376" s="96" t="s">
        <v>101</v>
      </c>
      <c r="G376" s="96">
        <v>1</v>
      </c>
      <c r="H376" s="50">
        <v>44.3</v>
      </c>
      <c r="I376" s="96" t="s">
        <v>203</v>
      </c>
      <c r="J376" s="43" t="str">
        <f t="shared" si="11"/>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c r="K376" s="44" t="s">
        <v>281</v>
      </c>
      <c r="L376" s="45" t="s">
        <v>282</v>
      </c>
      <c r="M376"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7" spans="1:13" s="4" customFormat="1" ht="19.5" customHeight="1" x14ac:dyDescent="0.2">
      <c r="A377" s="131"/>
      <c r="B377" s="131"/>
      <c r="C377" s="96">
        <v>304</v>
      </c>
      <c r="D377" s="96" t="s">
        <v>247</v>
      </c>
      <c r="E377" s="96" t="s">
        <v>119</v>
      </c>
      <c r="F377" s="96" t="s">
        <v>101</v>
      </c>
      <c r="G377" s="96">
        <v>1</v>
      </c>
      <c r="H377" s="50">
        <v>25.28</v>
      </c>
      <c r="I377" s="96" t="s">
        <v>205</v>
      </c>
      <c r="J377" s="43" t="str">
        <f t="shared" si="11"/>
        <v>INSERT INTO `medical_vacancies` (`id`, `keyOrganization`, `job`, `division`, `bet`, `measures`) VALUES (NULL, 'krasninskaya-crb', 'врач по медицинской профилактике',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7" s="44" t="s">
        <v>281</v>
      </c>
      <c r="L377" s="45" t="s">
        <v>282</v>
      </c>
      <c r="M377"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8" spans="1:13" s="4" customFormat="1" ht="19.5" customHeight="1" x14ac:dyDescent="0.2">
      <c r="A378" s="131"/>
      <c r="B378" s="131"/>
      <c r="C378" s="96">
        <v>305</v>
      </c>
      <c r="D378" s="96" t="s">
        <v>247</v>
      </c>
      <c r="E378" s="96" t="s">
        <v>11</v>
      </c>
      <c r="F378" s="96" t="s">
        <v>101</v>
      </c>
      <c r="G378" s="96">
        <v>1</v>
      </c>
      <c r="H378" s="50">
        <v>43.34</v>
      </c>
      <c r="I378" s="96" t="s">
        <v>203</v>
      </c>
      <c r="J378" s="43" t="str">
        <f t="shared" si="11"/>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378" s="44" t="s">
        <v>281</v>
      </c>
      <c r="L378" s="45" t="s">
        <v>282</v>
      </c>
      <c r="M378"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9" spans="1:13" s="4" customFormat="1" ht="19.5" customHeight="1" x14ac:dyDescent="0.2">
      <c r="A379" s="131"/>
      <c r="B379" s="131"/>
      <c r="C379" s="96">
        <v>306</v>
      </c>
      <c r="D379" s="96" t="s">
        <v>247</v>
      </c>
      <c r="E379" s="96" t="s">
        <v>103</v>
      </c>
      <c r="F379" s="96" t="s">
        <v>101</v>
      </c>
      <c r="G379" s="96">
        <v>1</v>
      </c>
      <c r="H379" s="50">
        <v>53.93</v>
      </c>
      <c r="I379" s="96" t="s">
        <v>203</v>
      </c>
      <c r="J379" s="43" t="str">
        <f t="shared" si="11"/>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379" s="44" t="s">
        <v>281</v>
      </c>
      <c r="L379" s="45" t="s">
        <v>282</v>
      </c>
      <c r="M379"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0" spans="1:13" s="4" customFormat="1" ht="19.5" customHeight="1" x14ac:dyDescent="0.2">
      <c r="A380" s="131"/>
      <c r="B380" s="131"/>
      <c r="C380" s="96">
        <v>307</v>
      </c>
      <c r="D380" s="96" t="s">
        <v>247</v>
      </c>
      <c r="E380" s="96" t="s">
        <v>2</v>
      </c>
      <c r="F380" s="96" t="s">
        <v>101</v>
      </c>
      <c r="G380" s="96">
        <v>1</v>
      </c>
      <c r="H380" s="50">
        <v>36.659999999999997</v>
      </c>
      <c r="I380" s="96" t="s">
        <v>203</v>
      </c>
      <c r="J380" s="43" t="str">
        <f t="shared" si="11"/>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80" s="44" t="s">
        <v>281</v>
      </c>
      <c r="L380" s="45" t="s">
        <v>282</v>
      </c>
      <c r="M380"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1" spans="1:13" s="4" customFormat="1" ht="19.5" customHeight="1" x14ac:dyDescent="0.2">
      <c r="A381" s="131"/>
      <c r="B381" s="131"/>
      <c r="C381" s="96">
        <v>309</v>
      </c>
      <c r="D381" s="96" t="s">
        <v>247</v>
      </c>
      <c r="E381" s="96" t="s">
        <v>3</v>
      </c>
      <c r="F381" s="96" t="s">
        <v>101</v>
      </c>
      <c r="G381" s="96" t="s">
        <v>494</v>
      </c>
      <c r="H381" s="50">
        <v>23.68</v>
      </c>
      <c r="I381" s="96" t="s">
        <v>205</v>
      </c>
      <c r="J381" s="43" t="str">
        <f t="shared" si="11"/>
        <v>INSERT INTO `medical_vacancies` (`id`, `keyOrganization`, `job`, `division`, `bet`, `measures`) VALUES (NULL, 'krasninskaya-crb', 'врач-инфекционист', 'поликлиника', ' 1(на 0,5)',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81" s="44" t="s">
        <v>281</v>
      </c>
      <c r="L381" s="45" t="s">
        <v>282</v>
      </c>
      <c r="M381"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2" spans="1:13" s="4" customFormat="1" ht="19.5" customHeight="1" x14ac:dyDescent="0.2">
      <c r="A382" s="131"/>
      <c r="B382" s="131"/>
      <c r="C382" s="96"/>
      <c r="D382" s="96"/>
      <c r="E382" s="96" t="s">
        <v>34</v>
      </c>
      <c r="F382" s="96" t="s">
        <v>117</v>
      </c>
      <c r="G382" s="96">
        <v>1</v>
      </c>
      <c r="H382" s="50">
        <v>36.68</v>
      </c>
      <c r="I382" s="96" t="s">
        <v>201</v>
      </c>
      <c r="J382" s="72"/>
      <c r="K382" s="44"/>
      <c r="L382" s="45"/>
      <c r="M382" s="72"/>
    </row>
    <row r="383" spans="1:13" s="4" customFormat="1" ht="19.5" customHeight="1" x14ac:dyDescent="0.2">
      <c r="A383" s="131"/>
      <c r="B383" s="131"/>
      <c r="C383" s="96"/>
      <c r="D383" s="96"/>
      <c r="E383" s="96" t="s">
        <v>176</v>
      </c>
      <c r="F383" s="96" t="s">
        <v>101</v>
      </c>
      <c r="G383" s="96">
        <v>1</v>
      </c>
      <c r="H383" s="50">
        <v>44.3</v>
      </c>
      <c r="I383" s="96" t="s">
        <v>201</v>
      </c>
      <c r="J383" s="72"/>
      <c r="K383" s="44"/>
      <c r="L383" s="45"/>
      <c r="M383" s="72"/>
    </row>
    <row r="384" spans="1:13" s="4" customFormat="1" ht="19.5" customHeight="1" x14ac:dyDescent="0.2">
      <c r="A384" s="131"/>
      <c r="B384" s="131"/>
      <c r="C384" s="96"/>
      <c r="D384" s="96"/>
      <c r="E384" s="96" t="s">
        <v>4</v>
      </c>
      <c r="F384" s="96" t="s">
        <v>101</v>
      </c>
      <c r="G384" s="96">
        <v>1</v>
      </c>
      <c r="H384" s="50">
        <v>28.8</v>
      </c>
      <c r="I384" s="96" t="s">
        <v>201</v>
      </c>
      <c r="J384" s="72"/>
      <c r="K384" s="44"/>
      <c r="L384" s="45"/>
      <c r="M384" s="72"/>
    </row>
    <row r="385" spans="1:13" s="4" customFormat="1" ht="19.5" customHeight="1" x14ac:dyDescent="0.2">
      <c r="A385" s="131"/>
      <c r="B385" s="131"/>
      <c r="C385" s="96">
        <v>310</v>
      </c>
      <c r="D385" s="96" t="s">
        <v>247</v>
      </c>
      <c r="E385" s="96" t="s">
        <v>57</v>
      </c>
      <c r="F385" s="96" t="s">
        <v>108</v>
      </c>
      <c r="G385" s="96">
        <v>4</v>
      </c>
      <c r="H385" s="50">
        <v>30.4</v>
      </c>
      <c r="I385" s="96" t="s">
        <v>201</v>
      </c>
      <c r="J385" s="43" t="str">
        <f>CONCATENATE("INSERT INTO `medical_vacancies` (`id`, `keyOrganization`, `job`, `division`, `bet`, `measures`) VALUES (NULL, ","'",D385,"', '",E385,"', ","'",F385,"', ","'",G385,"', ","'",I385,"');")</f>
        <v>INSERT INTO `medical_vacancies` (`id`, `keyOrganization`, `job`, `division`, `bet`, `measures`) VALUES (NULL, 'krasninskaya-crb', 'фельдшер скорой медицинской помощи', 'отделения скорой мед. помощи', '4', 'ежемесячная денежная компенсация по оплате ЖКХ');</v>
      </c>
      <c r="K385" s="44" t="s">
        <v>281</v>
      </c>
      <c r="L385" s="45" t="s">
        <v>282</v>
      </c>
      <c r="M385"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6" spans="1:13" s="4" customFormat="1" ht="19.5" customHeight="1" x14ac:dyDescent="0.2">
      <c r="A386" s="131"/>
      <c r="B386" s="131"/>
      <c r="C386" s="96">
        <v>311</v>
      </c>
      <c r="D386" s="96" t="s">
        <v>247</v>
      </c>
      <c r="E386" s="96" t="s">
        <v>16</v>
      </c>
      <c r="F386" s="96" t="s">
        <v>101</v>
      </c>
      <c r="G386" s="96">
        <v>1</v>
      </c>
      <c r="H386" s="50">
        <v>28.88</v>
      </c>
      <c r="I386" s="96" t="s">
        <v>201</v>
      </c>
      <c r="J386" s="43" t="str">
        <f>CONCATENATE("INSERT INTO `medical_vacancies` (`id`, `keyOrganization`, `job`, `division`, `bet`, `measures`) VALUES (NULL, ","'",D386,"', '",E386,"', ","'",F386,"', ","'",G386,"', ","'",I386,"');")</f>
        <v>INSERT INTO `medical_vacancies` (`id`, `keyOrganization`, `job`, `division`, `bet`, `measures`) VALUES (NULL, 'krasninskaya-crb', 'фельдшер', 'поликлиника', '1', 'ежемесячная денежная компенсация по оплате ЖКХ');</v>
      </c>
      <c r="K386" s="44" t="s">
        <v>281</v>
      </c>
      <c r="L386" s="45" t="s">
        <v>282</v>
      </c>
      <c r="M386"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7" spans="1:13" s="4" customFormat="1" ht="19.5" customHeight="1" x14ac:dyDescent="0.2">
      <c r="A387" s="131"/>
      <c r="B387" s="131"/>
      <c r="C387" s="96">
        <v>315</v>
      </c>
      <c r="D387" s="96" t="s">
        <v>247</v>
      </c>
      <c r="E387" s="96" t="s">
        <v>195</v>
      </c>
      <c r="F387" s="96" t="s">
        <v>101</v>
      </c>
      <c r="G387" s="96">
        <v>2</v>
      </c>
      <c r="H387" s="50">
        <v>25.9</v>
      </c>
      <c r="I387" s="96" t="s">
        <v>203</v>
      </c>
      <c r="J387" s="43" t="str">
        <f>CONCATENATE("INSERT INTO `medical_vacancies` (`id`, `keyOrganization`, `job`, `division`, `bet`, `measures`) VALUES (NULL, ","'",D387,"', '",E387,"', ","'",F387,"', ","'",G387,"', ","'",I387,"');")</f>
        <v>INSERT INTO `medical_vacancies` (`id`, `keyOrganization`, `job`, `division`, `bet`, `measures`) VALUES (NULL, 'krasninskaya-crb', 'зубной техник', 'поликлиника', '2', 'ежемесячная денежная компенсация за наем (поднаем) жилых помещений, ежемесячная денежная компенсация по оплате ЖКХ');</v>
      </c>
      <c r="K387" s="44" t="s">
        <v>281</v>
      </c>
      <c r="L387" s="45" t="s">
        <v>282</v>
      </c>
      <c r="M387"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8" spans="1:13" s="4" customFormat="1" ht="19.5" customHeight="1" x14ac:dyDescent="0.2">
      <c r="A388" s="131"/>
      <c r="B388" s="131"/>
      <c r="C388" s="96">
        <v>316</v>
      </c>
      <c r="D388" s="96" t="s">
        <v>247</v>
      </c>
      <c r="E388" s="96" t="s">
        <v>33</v>
      </c>
      <c r="F388" s="96" t="s">
        <v>497</v>
      </c>
      <c r="G388" s="96">
        <v>2</v>
      </c>
      <c r="H388" s="50">
        <v>28.8</v>
      </c>
      <c r="I388" s="96" t="s">
        <v>201</v>
      </c>
      <c r="J388" s="43" t="str">
        <f>CONCATENATE("INSERT INTO `medical_vacancies` (`id`, `keyOrganization`, `job`, `division`, `bet`, `measures`) VALUES (NULL, ","'",D388,"', '",E388,"', ","'",F388,"', ","'",G388,"', ","'",I388,"');")</f>
        <v>INSERT INTO `medical_vacancies` (`id`, `keyOrganization`, `job`, `division`, `bet`, `measures`) VALUES (NULL, 'krasninskaya-crb', 'заведующий ФАП-фельдшер', 'Половневский ФАП, Дегтевский ', '2', 'ежемесячная денежная компенсация по оплате ЖКХ');</v>
      </c>
      <c r="K388" s="44" t="s">
        <v>281</v>
      </c>
      <c r="L388" s="45" t="s">
        <v>282</v>
      </c>
      <c r="M388"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9" spans="1:13" s="4" customFormat="1" ht="19.5" customHeight="1" x14ac:dyDescent="0.2">
      <c r="A389" s="131"/>
      <c r="B389" s="131"/>
      <c r="C389" s="96"/>
      <c r="D389" s="96"/>
      <c r="E389" s="96" t="s">
        <v>128</v>
      </c>
      <c r="F389" s="96" t="s">
        <v>102</v>
      </c>
      <c r="G389" s="96">
        <v>1</v>
      </c>
      <c r="H389" s="50">
        <v>28.8</v>
      </c>
      <c r="I389" s="96"/>
      <c r="J389" s="66"/>
      <c r="K389" s="44"/>
      <c r="L389" s="45"/>
      <c r="M389" s="66"/>
    </row>
    <row r="390" spans="1:13" s="4" customFormat="1" ht="19.5" customHeight="1" x14ac:dyDescent="0.2">
      <c r="A390" s="131"/>
      <c r="B390" s="131"/>
      <c r="C390" s="96"/>
      <c r="D390" s="96"/>
      <c r="E390" s="52" t="s">
        <v>450</v>
      </c>
      <c r="F390" s="96"/>
      <c r="G390" s="64">
        <v>15</v>
      </c>
      <c r="H390" s="50"/>
      <c r="I390" s="96"/>
      <c r="J390" s="66"/>
      <c r="K390" s="44"/>
      <c r="L390" s="45"/>
      <c r="M390" s="66"/>
    </row>
    <row r="391" spans="1:13" s="4" customFormat="1" ht="19.5" customHeight="1" x14ac:dyDescent="0.25">
      <c r="A391" s="131"/>
      <c r="B391" s="131"/>
      <c r="C391" s="96">
        <v>317</v>
      </c>
      <c r="D391" s="96" t="s">
        <v>247</v>
      </c>
      <c r="E391" s="74" t="s">
        <v>451</v>
      </c>
      <c r="F391" s="10"/>
      <c r="G391" s="1">
        <v>11</v>
      </c>
      <c r="H391" s="10"/>
      <c r="I391" s="10"/>
      <c r="J391" s="43" t="str">
        <f>CONCATENATE("INSERT INTO `medical_vacancies` (`id`, `keyOrganization`, `job`, `division`, `bet`, `measures`) VALUES (NULL, ","'",D391,"', '",E389,"', ","'",F389,"', ","'",G389,"', ","'",I389,"');")</f>
        <v>INSERT INTO `medical_vacancies` (`id`, `keyOrganization`, `job`, `division`, `bet`, `measures`) VALUES (NULL, 'krasninskaya-crb', 'операционная медицинская сестра', 'стационар', '1', '');</v>
      </c>
      <c r="K391" s="44" t="s">
        <v>281</v>
      </c>
      <c r="L391" s="45" t="s">
        <v>282</v>
      </c>
      <c r="M391"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2" spans="1:13" s="4" customFormat="1" ht="19.5" customHeight="1" x14ac:dyDescent="0.2">
      <c r="A392" s="131">
        <v>30</v>
      </c>
      <c r="B392" s="127" t="s">
        <v>111</v>
      </c>
      <c r="C392" s="99">
        <v>318</v>
      </c>
      <c r="D392" s="99" t="s">
        <v>248</v>
      </c>
      <c r="E392" s="99" t="s">
        <v>36</v>
      </c>
      <c r="F392" s="99" t="s">
        <v>101</v>
      </c>
      <c r="G392" s="99">
        <v>4</v>
      </c>
      <c r="H392" s="100">
        <v>53</v>
      </c>
      <c r="I392" s="99" t="s">
        <v>207</v>
      </c>
      <c r="J392" s="43" t="str">
        <f t="shared" ref="J392:J397" si="12">CONCATENATE("INSERT INTO `medical_vacancies` (`id`, `keyOrganization`, `job`, `division`, `bet`, `measures`) VALUES (NULL, ","'",D392,"', '",E392,"', ","'",F392,"', ","'",G392,"', ","'",I392,"');")</f>
        <v>INSERT INTO `medical_vacancies` (`id`, `keyOrganization`, `job`, `division`, `bet`, `measures`) VALUES (NULL, 'lebedyan-crb', 'врач общей практики (семейный врач)', 'поликлиника', '4', 'предоставляется жилье (квартира), ежемесячная денежная компенсация за наем (поднаем) жилых помещений, ежемесячная денежная компенсация по оплате ЖКХ');</v>
      </c>
      <c r="K392" s="44" t="s">
        <v>281</v>
      </c>
      <c r="L392" s="45" t="s">
        <v>282</v>
      </c>
      <c r="M392" s="43" t="str">
        <f t="shared" ref="M392:M472" si="13">CONCATENATE(K392,D392,L392)</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3" spans="1:13" s="4" customFormat="1" ht="19.5" customHeight="1" x14ac:dyDescent="0.2">
      <c r="A393" s="131"/>
      <c r="B393" s="127"/>
      <c r="C393" s="99">
        <v>319</v>
      </c>
      <c r="D393" s="99" t="s">
        <v>248</v>
      </c>
      <c r="E393" s="99" t="s">
        <v>8</v>
      </c>
      <c r="F393" s="99" t="s">
        <v>102</v>
      </c>
      <c r="G393" s="99">
        <v>2</v>
      </c>
      <c r="H393" s="100">
        <v>62.085300000000004</v>
      </c>
      <c r="I393" s="99" t="s">
        <v>208</v>
      </c>
      <c r="J393" s="43" t="str">
        <f t="shared" si="12"/>
        <v>INSERT INTO `medical_vacancies` (`id`, `keyOrganization`, `job`, `division`, `bet`, `measures`) VALUES (NULL, 'lebedyan-crb', 'врач-невролог', 'стационар',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3" s="44" t="s">
        <v>281</v>
      </c>
      <c r="L393" s="45" t="s">
        <v>282</v>
      </c>
      <c r="M393"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4" spans="1:13" s="4" customFormat="1" ht="19.5" customHeight="1" x14ac:dyDescent="0.2">
      <c r="A394" s="131"/>
      <c r="B394" s="127"/>
      <c r="C394" s="99">
        <v>320</v>
      </c>
      <c r="D394" s="99" t="s">
        <v>248</v>
      </c>
      <c r="E394" s="99" t="s">
        <v>27</v>
      </c>
      <c r="F394" s="99" t="s">
        <v>102</v>
      </c>
      <c r="G394" s="99">
        <v>1</v>
      </c>
      <c r="H394" s="100">
        <v>52.384500000000003</v>
      </c>
      <c r="I394" s="99" t="s">
        <v>207</v>
      </c>
      <c r="J394" s="43" t="str">
        <f t="shared" si="12"/>
        <v>INSERT INTO `medical_vacancies` (`id`, `keyOrganization`, `job`, `division`, `bet`, `measures`) VALUES (NULL, 'lebedyan-crb', 'врач-эпидемиолог',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4" s="44" t="s">
        <v>281</v>
      </c>
      <c r="L394" s="45" t="s">
        <v>282</v>
      </c>
      <c r="M394"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5" spans="1:13" s="4" customFormat="1" ht="19.5" customHeight="1" x14ac:dyDescent="0.2">
      <c r="A395" s="131"/>
      <c r="B395" s="127"/>
      <c r="C395" s="99">
        <v>321</v>
      </c>
      <c r="D395" s="99" t="s">
        <v>248</v>
      </c>
      <c r="E395" s="99" t="s">
        <v>46</v>
      </c>
      <c r="F395" s="99" t="s">
        <v>101</v>
      </c>
      <c r="G395" s="99">
        <v>1</v>
      </c>
      <c r="H395" s="100">
        <v>48.541499999999999</v>
      </c>
      <c r="I395" s="99" t="s">
        <v>207</v>
      </c>
      <c r="J395" s="43" t="str">
        <f t="shared" si="12"/>
        <v>INSERT INTO `medical_vacancies` (`id`, `keyOrganization`, `job`, `division`, `bet`, `measures`) VALUES (NULL, 'lebedyan-crb', 'врач-терапевт участковый ',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5" s="44" t="s">
        <v>281</v>
      </c>
      <c r="L395" s="45" t="s">
        <v>282</v>
      </c>
      <c r="M395"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6" spans="1:13" s="4" customFormat="1" ht="19.5" customHeight="1" x14ac:dyDescent="0.2">
      <c r="A396" s="131"/>
      <c r="B396" s="127"/>
      <c r="C396" s="99">
        <v>322</v>
      </c>
      <c r="D396" s="99" t="s">
        <v>248</v>
      </c>
      <c r="E396" s="99" t="s">
        <v>23</v>
      </c>
      <c r="F396" s="99" t="s">
        <v>102</v>
      </c>
      <c r="G396" s="99">
        <v>1</v>
      </c>
      <c r="H396" s="100">
        <v>62.085300000000004</v>
      </c>
      <c r="I396" s="99" t="s">
        <v>208</v>
      </c>
      <c r="J396" s="43" t="str">
        <f t="shared" si="12"/>
        <v>INSERT INTO `medical_vacancies` (`id`, `keyOrganization`, `job`, `division`, `bet`, `measures`) VALUES (NULL, 'lebedyan-crb', 'врач-кардиолог', 'стационар',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6" s="44" t="s">
        <v>281</v>
      </c>
      <c r="L396" s="45" t="s">
        <v>282</v>
      </c>
      <c r="M396"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7" spans="1:13" s="4" customFormat="1" ht="19.5" customHeight="1" x14ac:dyDescent="0.2">
      <c r="A397" s="131"/>
      <c r="B397" s="127"/>
      <c r="C397" s="99">
        <v>323</v>
      </c>
      <c r="D397" s="99" t="s">
        <v>248</v>
      </c>
      <c r="E397" s="99" t="s">
        <v>34</v>
      </c>
      <c r="F397" s="99" t="s">
        <v>178</v>
      </c>
      <c r="G397" s="99">
        <v>1</v>
      </c>
      <c r="H397" s="100">
        <v>62.085300000000004</v>
      </c>
      <c r="I397" s="99" t="s">
        <v>207</v>
      </c>
      <c r="J397" s="43" t="str">
        <f t="shared" si="12"/>
        <v>INSERT INTO `medical_vacancies` (`id`, `keyOrganization`, `job`, `division`, `bet`, `measures`) VALUES (NULL, 'lebedyan-crb', 'врач скорой медицинской помощи', 'отделение скорой медицинской помощи',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7" s="44" t="s">
        <v>281</v>
      </c>
      <c r="L397" s="45" t="s">
        <v>282</v>
      </c>
      <c r="M397"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8" spans="1:13" s="4" customFormat="1" ht="19.5" customHeight="1" x14ac:dyDescent="0.2">
      <c r="A398" s="131"/>
      <c r="B398" s="127"/>
      <c r="C398" s="99"/>
      <c r="D398" s="99"/>
      <c r="E398" s="99" t="s">
        <v>20</v>
      </c>
      <c r="F398" s="99" t="s">
        <v>101</v>
      </c>
      <c r="G398" s="99">
        <v>2</v>
      </c>
      <c r="H398" s="100">
        <v>52.384500000000003</v>
      </c>
      <c r="I398" s="99" t="s">
        <v>207</v>
      </c>
      <c r="J398" s="43"/>
      <c r="K398" s="44"/>
      <c r="L398" s="45"/>
      <c r="M398" s="43"/>
    </row>
    <row r="399" spans="1:13" s="4" customFormat="1" ht="19.5" customHeight="1" x14ac:dyDescent="0.2">
      <c r="A399" s="131"/>
      <c r="B399" s="127"/>
      <c r="C399" s="99">
        <v>324</v>
      </c>
      <c r="D399" s="99" t="s">
        <v>248</v>
      </c>
      <c r="E399" s="99" t="s">
        <v>67</v>
      </c>
      <c r="F399" s="99" t="s">
        <v>101</v>
      </c>
      <c r="G399" s="99">
        <v>1</v>
      </c>
      <c r="H399" s="100">
        <v>62.085300000000004</v>
      </c>
      <c r="I399" s="99" t="s">
        <v>208</v>
      </c>
      <c r="J399" s="43" t="str">
        <f t="shared" ref="J399:J405" si="14">CONCATENATE("INSERT INTO `medical_vacancies` (`id`, `keyOrganization`, `job`, `division`, `bet`, `measures`) VALUES (NULL, ","'",D399,"', '",E399,"', ","'",F399,"', ","'",G399,"', ","'",I399,"');")</f>
        <v>INSERT INTO `medical_vacancies` (`id`, `keyOrganization`, `job`, `division`, `bet`, `measures`) VALUES (NULL, 'lebedyan-crb', 'врач-дерматовенеролог',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9" s="44" t="s">
        <v>281</v>
      </c>
      <c r="L399" s="45" t="s">
        <v>282</v>
      </c>
      <c r="M399"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0" spans="1:13" s="4" customFormat="1" ht="19.5" customHeight="1" x14ac:dyDescent="0.2">
      <c r="A400" s="131"/>
      <c r="B400" s="127"/>
      <c r="C400" s="99">
        <v>325</v>
      </c>
      <c r="D400" s="99" t="s">
        <v>248</v>
      </c>
      <c r="E400" s="99" t="s">
        <v>37</v>
      </c>
      <c r="F400" s="99" t="s">
        <v>101</v>
      </c>
      <c r="G400" s="99">
        <v>1</v>
      </c>
      <c r="H400" s="100">
        <v>48.541499999999999</v>
      </c>
      <c r="I400" s="99" t="s">
        <v>207</v>
      </c>
      <c r="J400" s="43" t="str">
        <f t="shared" si="14"/>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0" s="44" t="s">
        <v>281</v>
      </c>
      <c r="L400" s="45" t="s">
        <v>282</v>
      </c>
      <c r="M400"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1" spans="1:13" s="4" customFormat="1" ht="19.5" customHeight="1" x14ac:dyDescent="0.2">
      <c r="A401" s="131"/>
      <c r="B401" s="127"/>
      <c r="C401" s="99">
        <v>327</v>
      </c>
      <c r="D401" s="99" t="s">
        <v>248</v>
      </c>
      <c r="E401" s="99" t="s">
        <v>3</v>
      </c>
      <c r="F401" s="99" t="s">
        <v>101</v>
      </c>
      <c r="G401" s="99">
        <v>1</v>
      </c>
      <c r="H401" s="100">
        <v>48.541499999999999</v>
      </c>
      <c r="I401" s="99" t="s">
        <v>207</v>
      </c>
      <c r="J401" s="43" t="str">
        <f t="shared" si="14"/>
        <v>INSERT INTO `medical_vacancies` (`id`, `keyOrganization`, `job`, `division`, `bet`, `measures`) VALUES (NULL, 'lebedyan-crb', 'врач-инфекционист',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1" s="44" t="s">
        <v>281</v>
      </c>
      <c r="L401" s="45" t="s">
        <v>282</v>
      </c>
      <c r="M401"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2" spans="1:13" s="4" customFormat="1" ht="19.5" customHeight="1" x14ac:dyDescent="0.2">
      <c r="A402" s="131"/>
      <c r="B402" s="127"/>
      <c r="C402" s="99">
        <v>328</v>
      </c>
      <c r="D402" s="99" t="s">
        <v>248</v>
      </c>
      <c r="E402" s="99" t="s">
        <v>39</v>
      </c>
      <c r="F402" s="99" t="s">
        <v>489</v>
      </c>
      <c r="G402" s="99">
        <v>4</v>
      </c>
      <c r="H402" s="100">
        <v>48.541499999999999</v>
      </c>
      <c r="I402" s="99" t="s">
        <v>208</v>
      </c>
      <c r="J402" s="43" t="str">
        <f t="shared" si="14"/>
        <v>INSERT INTO `medical_vacancies` (`id`, `keyOrganization`, `job`, `division`, `bet`, `measures`) VALUES (NULL, 'lebedyan-crb', 'медицинская сестра ', 'поликлиника (стационар)', '4',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2" s="44" t="s">
        <v>281</v>
      </c>
      <c r="L402" s="45" t="s">
        <v>282</v>
      </c>
      <c r="M402"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3" spans="1:13" s="4" customFormat="1" ht="19.5" customHeight="1" x14ac:dyDescent="0.2">
      <c r="A403" s="131"/>
      <c r="B403" s="127"/>
      <c r="C403" s="99">
        <v>330</v>
      </c>
      <c r="D403" s="99" t="s">
        <v>248</v>
      </c>
      <c r="E403" s="99" t="s">
        <v>12</v>
      </c>
      <c r="F403" s="99" t="s">
        <v>101</v>
      </c>
      <c r="G403" s="99">
        <v>3</v>
      </c>
      <c r="H403" s="100">
        <v>48.541499999999999</v>
      </c>
      <c r="I403" s="99" t="s">
        <v>208</v>
      </c>
      <c r="J403" s="43" t="str">
        <f t="shared" si="14"/>
        <v>INSERT INTO `medical_vacancies` (`id`, `keyOrganization`, `job`, `division`, `bet`, `measures`) VALUES (NULL, 'lebedyan-crb', 'лаборант', 'поликлиника', '3',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3" s="44" t="s">
        <v>281</v>
      </c>
      <c r="L403" s="45" t="s">
        <v>282</v>
      </c>
      <c r="M403"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4" spans="1:13" s="4" customFormat="1" ht="19.5" customHeight="1" x14ac:dyDescent="0.2">
      <c r="A404" s="131"/>
      <c r="B404" s="127"/>
      <c r="C404" s="99">
        <v>331</v>
      </c>
      <c r="D404" s="99" t="s">
        <v>248</v>
      </c>
      <c r="E404" s="99" t="s">
        <v>57</v>
      </c>
      <c r="F404" s="99" t="s">
        <v>117</v>
      </c>
      <c r="G404" s="99">
        <v>1</v>
      </c>
      <c r="H404" s="100">
        <v>36.445500000000003</v>
      </c>
      <c r="I404" s="99" t="s">
        <v>203</v>
      </c>
      <c r="J404" s="43" t="str">
        <f t="shared" si="14"/>
        <v>INSERT INTO `medical_vacancies` (`id`, `keyOrganization`, `job`, `division`, `bet`, `measures`) VALUES (NULL, 'lebedyan-crb', 'фельдшер скорой медицинской помощи', 'отделение СМП', '1', 'ежемесячная денежная компенсация за наем (поднаем) жилых помещений, ежемесячная денежная компенсация по оплате ЖКХ');</v>
      </c>
      <c r="K404" s="44" t="s">
        <v>281</v>
      </c>
      <c r="L404" s="45" t="s">
        <v>282</v>
      </c>
      <c r="M404"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5" spans="1:13" s="4" customFormat="1" ht="19.5" customHeight="1" x14ac:dyDescent="0.2">
      <c r="A405" s="131"/>
      <c r="B405" s="127"/>
      <c r="C405" s="99">
        <v>332</v>
      </c>
      <c r="D405" s="99" t="s">
        <v>248</v>
      </c>
      <c r="E405" s="99" t="s">
        <v>456</v>
      </c>
      <c r="F405" s="99" t="s">
        <v>101</v>
      </c>
      <c r="G405" s="99">
        <v>5</v>
      </c>
      <c r="H405" s="100">
        <v>44.8</v>
      </c>
      <c r="I405" s="99" t="s">
        <v>215</v>
      </c>
      <c r="J405" s="43" t="str">
        <f t="shared" si="14"/>
        <v>INSERT INTO `medical_vacancies` (`id`, `keyOrganization`, `job`, `division`, `bet`, `measures`) VALUES (NULL, 'lebedyan-crb', 'заведующий ФАП ', 'поликлиника', '5',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405" s="44" t="s">
        <v>281</v>
      </c>
      <c r="L405" s="45" t="s">
        <v>282</v>
      </c>
      <c r="M405"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6" spans="1:13" s="4" customFormat="1" ht="19.5" customHeight="1" x14ac:dyDescent="0.2">
      <c r="A406" s="131"/>
      <c r="B406" s="127"/>
      <c r="C406" s="99"/>
      <c r="D406" s="99"/>
      <c r="E406" s="101" t="s">
        <v>450</v>
      </c>
      <c r="F406" s="99"/>
      <c r="G406" s="102">
        <v>15</v>
      </c>
      <c r="H406" s="100"/>
      <c r="I406" s="99"/>
      <c r="J406" s="66"/>
      <c r="K406" s="44"/>
      <c r="L406" s="45"/>
      <c r="M406" s="66"/>
    </row>
    <row r="407" spans="1:13" s="4" customFormat="1" ht="19.5" customHeight="1" x14ac:dyDescent="0.25">
      <c r="A407" s="131"/>
      <c r="B407" s="127"/>
      <c r="C407" s="99">
        <v>333</v>
      </c>
      <c r="D407" s="99" t="s">
        <v>248</v>
      </c>
      <c r="E407" s="103" t="s">
        <v>451</v>
      </c>
      <c r="F407" s="104"/>
      <c r="G407" s="105">
        <v>13</v>
      </c>
      <c r="H407" s="104"/>
      <c r="I407" s="104"/>
      <c r="J407" s="43" t="e">
        <f>CONCATENATE("INSERT INTO `medical_vacancies` (`id`, `keyOrganization`, `job`, `division`, `bet`, `measures`) VALUES (NULL, ","'",D407,"', '",#REF!,"', ","'",#REF!,"', ","'",#REF!,"', ","'",#REF!,"');")</f>
        <v>#REF!</v>
      </c>
      <c r="K407" s="44" t="s">
        <v>281</v>
      </c>
      <c r="L407" s="45" t="s">
        <v>282</v>
      </c>
      <c r="M407"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8" spans="1:13" s="4" customFormat="1" ht="19.5" customHeight="1" x14ac:dyDescent="0.2">
      <c r="A408" s="131">
        <v>31</v>
      </c>
      <c r="B408" s="127" t="s">
        <v>515</v>
      </c>
      <c r="C408" s="99">
        <v>334</v>
      </c>
      <c r="D408" s="99" t="s">
        <v>249</v>
      </c>
      <c r="E408" s="99" t="s">
        <v>175</v>
      </c>
      <c r="F408" s="99" t="s">
        <v>102</v>
      </c>
      <c r="G408" s="99">
        <v>1</v>
      </c>
      <c r="H408" s="100">
        <v>65.12</v>
      </c>
      <c r="I408" s="99" t="s">
        <v>209</v>
      </c>
      <c r="J408" s="43" t="str">
        <f t="shared" ref="J408:J415" si="15">CONCATENATE("INSERT INTO `medical_vacancies` (`id`, `keyOrganization`, `job`, `division`, `bet`, `measures`) VALUES (NULL, ","'",D408,"', '",E408,"', ","'",F408,"', ","'",G408,"', ","'",I408,"');")</f>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08" s="44" t="s">
        <v>281</v>
      </c>
      <c r="L408" s="45" t="s">
        <v>282</v>
      </c>
      <c r="M408"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9" spans="1:13" s="4" customFormat="1" ht="39.75" customHeight="1" x14ac:dyDescent="0.2">
      <c r="A409" s="131"/>
      <c r="B409" s="127"/>
      <c r="C409" s="99">
        <v>335</v>
      </c>
      <c r="D409" s="99" t="s">
        <v>249</v>
      </c>
      <c r="E409" s="99" t="s">
        <v>82</v>
      </c>
      <c r="F409" s="99" t="s">
        <v>102</v>
      </c>
      <c r="G409" s="99">
        <v>1</v>
      </c>
      <c r="H409" s="100">
        <v>65.12</v>
      </c>
      <c r="I409" s="99" t="s">
        <v>210</v>
      </c>
      <c r="J409" s="43" t="str">
        <f t="shared" si="15"/>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9" s="44" t="s">
        <v>281</v>
      </c>
      <c r="L409" s="45" t="s">
        <v>282</v>
      </c>
      <c r="M409"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0" spans="1:13" s="4" customFormat="1" ht="19.5" customHeight="1" x14ac:dyDescent="0.2">
      <c r="A410" s="131"/>
      <c r="B410" s="127"/>
      <c r="C410" s="99">
        <v>337</v>
      </c>
      <c r="D410" s="99" t="s">
        <v>249</v>
      </c>
      <c r="E410" s="99" t="s">
        <v>150</v>
      </c>
      <c r="F410" s="99" t="s">
        <v>101</v>
      </c>
      <c r="G410" s="99">
        <v>1</v>
      </c>
      <c r="H410" s="100">
        <v>65.12</v>
      </c>
      <c r="I410" s="99" t="s">
        <v>209</v>
      </c>
      <c r="J410" s="43" t="str">
        <f t="shared" si="15"/>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0" s="44" t="s">
        <v>281</v>
      </c>
      <c r="L410" s="45" t="s">
        <v>282</v>
      </c>
      <c r="M410"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1" spans="1:13" s="4" customFormat="1" ht="19.5" customHeight="1" x14ac:dyDescent="0.2">
      <c r="A411" s="131"/>
      <c r="B411" s="127"/>
      <c r="C411" s="99">
        <v>338</v>
      </c>
      <c r="D411" s="99" t="s">
        <v>249</v>
      </c>
      <c r="E411" s="99" t="s">
        <v>19</v>
      </c>
      <c r="F411" s="99" t="s">
        <v>101</v>
      </c>
      <c r="G411" s="99">
        <v>1</v>
      </c>
      <c r="H411" s="100">
        <v>65.12</v>
      </c>
      <c r="I411" s="99" t="s">
        <v>209</v>
      </c>
      <c r="J411" s="43" t="str">
        <f t="shared" si="15"/>
        <v>INSERT INTO `medical_vacancies` (`id`, `keyOrganization`, `job`, `division`, `bet`, `measures`) VALUES (NULL, 'levtolstovskaya-crb', 'врач-терапевт участковый',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1" s="44" t="s">
        <v>281</v>
      </c>
      <c r="L411" s="45" t="s">
        <v>282</v>
      </c>
      <c r="M411"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2" spans="1:13" s="4" customFormat="1" ht="19.5" customHeight="1" x14ac:dyDescent="0.2">
      <c r="A412" s="131"/>
      <c r="B412" s="127"/>
      <c r="C412" s="99">
        <v>339</v>
      </c>
      <c r="D412" s="99" t="s">
        <v>249</v>
      </c>
      <c r="E412" s="99" t="s">
        <v>119</v>
      </c>
      <c r="F412" s="99" t="s">
        <v>101</v>
      </c>
      <c r="G412" s="99">
        <v>1</v>
      </c>
      <c r="H412" s="100">
        <v>65.12</v>
      </c>
      <c r="I412" s="99" t="s">
        <v>210</v>
      </c>
      <c r="J412" s="43" t="str">
        <f t="shared" si="15"/>
        <v>INSERT INTO `medical_vacancies` (`id`, `keyOrganization`, `job`, `division`, `bet`, `measures`) VALUES (NULL, 'levtolstovskaya-crb', 'врач по медицинской профилактике',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2" s="44" t="s">
        <v>281</v>
      </c>
      <c r="L412" s="45" t="s">
        <v>282</v>
      </c>
      <c r="M412"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3" spans="1:13" s="4" customFormat="1" ht="19.5" customHeight="1" x14ac:dyDescent="0.2">
      <c r="A413" s="131"/>
      <c r="B413" s="127"/>
      <c r="C413" s="99">
        <v>340</v>
      </c>
      <c r="D413" s="99" t="s">
        <v>249</v>
      </c>
      <c r="E413" s="99" t="s">
        <v>36</v>
      </c>
      <c r="F413" s="99" t="s">
        <v>101</v>
      </c>
      <c r="G413" s="99">
        <v>1</v>
      </c>
      <c r="H413" s="100">
        <v>65.12</v>
      </c>
      <c r="I413" s="99" t="s">
        <v>209</v>
      </c>
      <c r="J413" s="43" t="str">
        <f t="shared" si="15"/>
        <v>INSERT INTO `medical_vacancies` (`id`, `keyOrganization`, `job`, `division`, `bet`, `measures`) VALUES (NULL, 'levtolstovskaya-crb', 'врач общей практики (семейный врач)',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3" s="44" t="s">
        <v>281</v>
      </c>
      <c r="L413" s="45" t="s">
        <v>282</v>
      </c>
      <c r="M413"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4" spans="1:13" s="4" customFormat="1" ht="19.5" customHeight="1" x14ac:dyDescent="0.2">
      <c r="A414" s="131"/>
      <c r="B414" s="127"/>
      <c r="C414" s="99">
        <v>341</v>
      </c>
      <c r="D414" s="99" t="s">
        <v>249</v>
      </c>
      <c r="E414" s="99" t="s">
        <v>51</v>
      </c>
      <c r="F414" s="99" t="s">
        <v>101</v>
      </c>
      <c r="G414" s="99">
        <v>1</v>
      </c>
      <c r="H414" s="100">
        <v>65.12</v>
      </c>
      <c r="I414" s="99" t="s">
        <v>210</v>
      </c>
      <c r="J414" s="43" t="str">
        <f t="shared" si="15"/>
        <v>INSERT INTO `medical_vacancies` (`id`, `keyOrganization`, `job`, `division`, `bet`, `measures`) VALUES (NULL, 'levtolstovskaya-crb', 'врач-психиатр-нарколог',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4" s="44" t="s">
        <v>281</v>
      </c>
      <c r="L414" s="45" t="s">
        <v>282</v>
      </c>
      <c r="M414"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5" spans="1:13" s="4" customFormat="1" ht="19.5" customHeight="1" x14ac:dyDescent="0.2">
      <c r="A415" s="131"/>
      <c r="B415" s="127"/>
      <c r="C415" s="99">
        <v>342</v>
      </c>
      <c r="D415" s="99" t="s">
        <v>249</v>
      </c>
      <c r="E415" s="99" t="s">
        <v>20</v>
      </c>
      <c r="F415" s="99" t="s">
        <v>101</v>
      </c>
      <c r="G415" s="99">
        <v>2</v>
      </c>
      <c r="H415" s="100">
        <v>65.12</v>
      </c>
      <c r="I415" s="99" t="s">
        <v>205</v>
      </c>
      <c r="J415" s="43" t="str">
        <f t="shared" si="15"/>
        <v>INSERT INTO `medical_vacancies` (`id`, `keyOrganization`, `job`, `division`, `bet`, `measures`) VALUES (NULL, 'levtolstovskaya-crb', 'врач-акушер-гинеколог',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5" s="44" t="s">
        <v>281</v>
      </c>
      <c r="L415" s="45" t="s">
        <v>282</v>
      </c>
      <c r="M415"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6" spans="1:13" s="4" customFormat="1" ht="19.5" customHeight="1" x14ac:dyDescent="0.2">
      <c r="A416" s="131"/>
      <c r="B416" s="127"/>
      <c r="C416" s="99"/>
      <c r="D416" s="99"/>
      <c r="E416" s="99" t="s">
        <v>17</v>
      </c>
      <c r="F416" s="99" t="s">
        <v>101</v>
      </c>
      <c r="G416" s="99">
        <v>1</v>
      </c>
      <c r="H416" s="100">
        <v>65.12</v>
      </c>
      <c r="I416" s="99" t="s">
        <v>205</v>
      </c>
      <c r="J416" s="43"/>
      <c r="K416" s="44"/>
      <c r="L416" s="45"/>
      <c r="M416" s="43"/>
    </row>
    <row r="417" spans="1:13" s="4" customFormat="1" ht="19.5" customHeight="1" x14ac:dyDescent="0.2">
      <c r="A417" s="131"/>
      <c r="B417" s="127"/>
      <c r="C417" s="99">
        <v>344</v>
      </c>
      <c r="D417" s="99" t="s">
        <v>249</v>
      </c>
      <c r="E417" s="99" t="s">
        <v>40</v>
      </c>
      <c r="F417" s="99" t="s">
        <v>102</v>
      </c>
      <c r="G417" s="99">
        <v>1</v>
      </c>
      <c r="H417" s="100">
        <v>65.12</v>
      </c>
      <c r="I417" s="99" t="s">
        <v>205</v>
      </c>
      <c r="J417" s="43" t="str">
        <f>CONCATENATE("INSERT INTO `medical_vacancies` (`id`, `keyOrganization`, `job`, `division`, `bet`, `measures`) VALUES (NULL, ","'",D417,"', '",E417,"', ","'",F417,"', ","'",G417,"', ","'",I417,"');")</f>
        <v>INSERT INTO `medical_vacancies` (`id`, `keyOrganization`, `job`, `division`, `bet`, `measures`) VALUES (NULL, 'levtolstovskaya-crb',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7" s="44" t="s">
        <v>281</v>
      </c>
      <c r="L417" s="45" t="s">
        <v>282</v>
      </c>
      <c r="M417"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8" spans="1:13" s="4" customFormat="1" ht="19.5" customHeight="1" x14ac:dyDescent="0.2">
      <c r="A418" s="131"/>
      <c r="B418" s="127"/>
      <c r="C418" s="99"/>
      <c r="D418" s="99"/>
      <c r="E418" s="99" t="s">
        <v>49</v>
      </c>
      <c r="F418" s="99" t="s">
        <v>102</v>
      </c>
      <c r="G418" s="99">
        <v>1</v>
      </c>
      <c r="H418" s="100">
        <v>65.12</v>
      </c>
      <c r="I418" s="99" t="s">
        <v>205</v>
      </c>
      <c r="J418" s="59"/>
      <c r="K418" s="44"/>
      <c r="L418" s="45"/>
      <c r="M418" s="59"/>
    </row>
    <row r="419" spans="1:13" s="4" customFormat="1" ht="19.5" customHeight="1" x14ac:dyDescent="0.2">
      <c r="A419" s="131"/>
      <c r="B419" s="127"/>
      <c r="C419" s="99"/>
      <c r="D419" s="99"/>
      <c r="E419" s="99" t="s">
        <v>67</v>
      </c>
      <c r="F419" s="99" t="s">
        <v>101</v>
      </c>
      <c r="G419" s="99">
        <v>1</v>
      </c>
      <c r="H419" s="100">
        <v>65.12</v>
      </c>
      <c r="I419" s="99" t="s">
        <v>209</v>
      </c>
      <c r="J419" s="59"/>
      <c r="K419" s="44"/>
      <c r="L419" s="45"/>
      <c r="M419" s="59"/>
    </row>
    <row r="420" spans="1:13" s="4" customFormat="1" ht="19.5" customHeight="1" x14ac:dyDescent="0.2">
      <c r="A420" s="131"/>
      <c r="B420" s="127"/>
      <c r="C420" s="99"/>
      <c r="D420" s="99"/>
      <c r="E420" s="99" t="s">
        <v>103</v>
      </c>
      <c r="F420" s="99" t="s">
        <v>101</v>
      </c>
      <c r="G420" s="99">
        <v>1</v>
      </c>
      <c r="H420" s="100">
        <v>50</v>
      </c>
      <c r="I420" s="99" t="s">
        <v>209</v>
      </c>
      <c r="J420" s="59"/>
      <c r="K420" s="44"/>
      <c r="L420" s="45"/>
      <c r="M420" s="59"/>
    </row>
    <row r="421" spans="1:13" s="4" customFormat="1" ht="19.5" customHeight="1" x14ac:dyDescent="0.2">
      <c r="A421" s="131"/>
      <c r="B421" s="127"/>
      <c r="C421" s="99"/>
      <c r="D421" s="99"/>
      <c r="E421" s="99" t="s">
        <v>30</v>
      </c>
      <c r="F421" s="99" t="s">
        <v>101</v>
      </c>
      <c r="G421" s="99">
        <v>1</v>
      </c>
      <c r="H421" s="100">
        <v>65.12</v>
      </c>
      <c r="I421" s="99" t="s">
        <v>209</v>
      </c>
      <c r="J421" s="59"/>
      <c r="K421" s="44"/>
      <c r="L421" s="45"/>
      <c r="M421" s="59"/>
    </row>
    <row r="422" spans="1:13" s="4" customFormat="1" ht="19.5" customHeight="1" x14ac:dyDescent="0.2">
      <c r="A422" s="131"/>
      <c r="B422" s="127"/>
      <c r="C422" s="99"/>
      <c r="D422" s="99"/>
      <c r="E422" s="99" t="s">
        <v>8</v>
      </c>
      <c r="F422" s="99" t="s">
        <v>102</v>
      </c>
      <c r="G422" s="99">
        <v>1</v>
      </c>
      <c r="H422" s="100">
        <v>65.12</v>
      </c>
      <c r="I422" s="99" t="s">
        <v>209</v>
      </c>
      <c r="J422" s="59"/>
      <c r="K422" s="44"/>
      <c r="L422" s="45"/>
      <c r="M422" s="59"/>
    </row>
    <row r="423" spans="1:13" s="4" customFormat="1" ht="19.5" customHeight="1" x14ac:dyDescent="0.2">
      <c r="A423" s="131"/>
      <c r="B423" s="127"/>
      <c r="C423" s="99">
        <v>345</v>
      </c>
      <c r="D423" s="99" t="s">
        <v>249</v>
      </c>
      <c r="E423" s="99" t="s">
        <v>307</v>
      </c>
      <c r="F423" s="99" t="s">
        <v>123</v>
      </c>
      <c r="G423" s="99">
        <v>3</v>
      </c>
      <c r="H423" s="100">
        <v>65.12</v>
      </c>
      <c r="I423" s="99" t="s">
        <v>209</v>
      </c>
      <c r="J423" s="43" t="str">
        <f>CONCATENATE("INSERT INTO `medical_vacancies` (`id`, `keyOrganization`, `job`, `division`, `bet`, `measures`) VALUES (NULL, ","'",D423,"', '",E423,"', ","'",F423,"', ","'",G423,"', ","'",I423,"');")</f>
        <v>INSERT INTO `medical_vacancies` (`id`, `keyOrganization`, `job`, `division`, `bet`, `measures`) VALUES (NULL, 'levtolstovskaya-crb', 'заведующий фельдшерско-акушерским пунктом', 'ФАП', '3', 'проживание-частная квартира, ежемесячная денежная компенсация за наем (поднаем) жилых помещений, ежемесячная денежная компенсация по оплате ЖКХ');</v>
      </c>
      <c r="K423" s="44" t="s">
        <v>281</v>
      </c>
      <c r="L423" s="45" t="s">
        <v>282</v>
      </c>
      <c r="M423"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4" spans="1:13" s="4" customFormat="1" ht="19.5" customHeight="1" x14ac:dyDescent="0.2">
      <c r="A424" s="131"/>
      <c r="B424" s="127"/>
      <c r="C424" s="99">
        <v>347</v>
      </c>
      <c r="D424" s="99" t="s">
        <v>249</v>
      </c>
      <c r="E424" s="99"/>
      <c r="F424" s="99"/>
      <c r="G424" s="99"/>
      <c r="H424" s="100">
        <v>30.12</v>
      </c>
      <c r="I424" s="99"/>
      <c r="J424" s="43" t="str">
        <f>CONCATENATE("INSERT INTO `medical_vacancies` (`id`, `keyOrganization`, `job`, `division`, `bet`, `measures`) VALUES (NULL, ","'",D424,"', '",E424,"', ","'",F424,"', ","'",G424,"', ","'",I424,"');")</f>
        <v>INSERT INTO `medical_vacancies` (`id`, `keyOrganization`, `job`, `division`, `bet`, `measures`) VALUES (NULL, 'levtolstovskaya-crb', '', '', '', '');</v>
      </c>
      <c r="K424" s="44" t="s">
        <v>281</v>
      </c>
      <c r="L424" s="45" t="s">
        <v>282</v>
      </c>
      <c r="M424"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5" spans="1:13" s="4" customFormat="1" ht="19.5" customHeight="1" x14ac:dyDescent="0.2">
      <c r="A425" s="131"/>
      <c r="B425" s="127"/>
      <c r="C425" s="99"/>
      <c r="D425" s="99"/>
      <c r="E425" s="101" t="s">
        <v>450</v>
      </c>
      <c r="F425" s="99"/>
      <c r="G425" s="102">
        <v>16</v>
      </c>
      <c r="H425" s="100"/>
      <c r="I425" s="99"/>
      <c r="J425" s="66"/>
      <c r="K425" s="44"/>
      <c r="L425" s="45"/>
      <c r="M425" s="66"/>
    </row>
    <row r="426" spans="1:13" s="4" customFormat="1" ht="19.5" customHeight="1" x14ac:dyDescent="0.25">
      <c r="A426" s="131"/>
      <c r="B426" s="127"/>
      <c r="C426" s="99">
        <v>348</v>
      </c>
      <c r="D426" s="99" t="s">
        <v>249</v>
      </c>
      <c r="E426" s="103" t="s">
        <v>451</v>
      </c>
      <c r="F426" s="104"/>
      <c r="G426" s="105">
        <v>3</v>
      </c>
      <c r="H426" s="104"/>
      <c r="I426" s="104"/>
      <c r="J426" s="43" t="e">
        <f>CONCATENATE("INSERT INTO `medical_vacancies` (`id`, `keyOrganization`, `job`, `division`, `bet`, `measures`) VALUES (NULL, ","'",D426,"', '",#REF!,"', ","'",#REF!,"', ","'",#REF!,"', ","'",#REF!,"');")</f>
        <v>#REF!</v>
      </c>
      <c r="K426" s="44" t="s">
        <v>281</v>
      </c>
      <c r="L426" s="45" t="s">
        <v>282</v>
      </c>
      <c r="M426"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7" spans="1:13" s="4" customFormat="1" ht="19.5" customHeight="1" x14ac:dyDescent="0.2">
      <c r="A427" s="131">
        <v>32</v>
      </c>
      <c r="B427" s="127" t="s">
        <v>495</v>
      </c>
      <c r="C427" s="113">
        <v>349</v>
      </c>
      <c r="D427" s="113" t="s">
        <v>250</v>
      </c>
      <c r="E427" s="113" t="s">
        <v>21</v>
      </c>
      <c r="F427" s="113" t="s">
        <v>101</v>
      </c>
      <c r="G427" s="113">
        <v>1</v>
      </c>
      <c r="H427" s="100">
        <v>53</v>
      </c>
      <c r="I427" s="113" t="s">
        <v>203</v>
      </c>
      <c r="J427" s="43" t="str">
        <f t="shared" ref="J427:J432" si="16">CONCATENATE("INSERT INTO `medical_vacancies` (`id`, `keyOrganization`, `job`, `division`, `bet`, `measures`) VALUES (NULL, ","'",D427,"', '",E427,"', ","'",F427,"', ","'",G427,"', ","'",I427,"');")</f>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27" s="44" t="s">
        <v>281</v>
      </c>
      <c r="L427" s="45" t="s">
        <v>282</v>
      </c>
      <c r="M427"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8" spans="1:13" s="4" customFormat="1" ht="19.5" customHeight="1" x14ac:dyDescent="0.2">
      <c r="A428" s="131"/>
      <c r="B428" s="127"/>
      <c r="C428" s="113">
        <v>350</v>
      </c>
      <c r="D428" s="113" t="s">
        <v>250</v>
      </c>
      <c r="E428" s="113" t="s">
        <v>25</v>
      </c>
      <c r="F428" s="113" t="s">
        <v>102</v>
      </c>
      <c r="G428" s="113">
        <v>1</v>
      </c>
      <c r="H428" s="100">
        <v>58</v>
      </c>
      <c r="I428" s="113" t="s">
        <v>203</v>
      </c>
      <c r="J428" s="43" t="str">
        <f t="shared" si="16"/>
        <v>INSERT INTO `medical_vacancies` (`id`, `keyOrganization`, `job`, `division`, `bet`, `measures`) VALUES (NULL, 'lipetskaya-crb', 'врач-травматолог-ортопед', 'стационар', '1', 'ежемесячная денежная компенсация за наем (поднаем) жилых помещений, ежемесячная денежная компенсация по оплате ЖКХ');</v>
      </c>
      <c r="K428" s="44" t="s">
        <v>281</v>
      </c>
      <c r="L428" s="45" t="s">
        <v>282</v>
      </c>
      <c r="M428"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9" spans="1:13" s="4" customFormat="1" ht="19.5" customHeight="1" x14ac:dyDescent="0.2">
      <c r="A429" s="131"/>
      <c r="B429" s="127"/>
      <c r="C429" s="113">
        <v>351</v>
      </c>
      <c r="D429" s="113" t="s">
        <v>250</v>
      </c>
      <c r="E429" s="113" t="s">
        <v>2</v>
      </c>
      <c r="F429" s="113" t="s">
        <v>101</v>
      </c>
      <c r="G429" s="113">
        <v>2</v>
      </c>
      <c r="H429" s="100">
        <v>53</v>
      </c>
      <c r="I429" s="113" t="s">
        <v>203</v>
      </c>
      <c r="J429" s="43" t="str">
        <f t="shared" si="16"/>
        <v>INSERT INTO `medical_vacancies` (`id`, `keyOrganization`, `job`, `division`, `bet`, `measures`) VALUES (NULL, 'lipetskaya-crb', 'врач-эндокринолог', 'поликлиника', '2', 'ежемесячная денежная компенсация за наем (поднаем) жилых помещений, ежемесячная денежная компенсация по оплате ЖКХ');</v>
      </c>
      <c r="K429" s="44" t="s">
        <v>281</v>
      </c>
      <c r="L429" s="45" t="s">
        <v>282</v>
      </c>
      <c r="M429"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0" spans="1:13" s="4" customFormat="1" ht="19.5" customHeight="1" x14ac:dyDescent="0.2">
      <c r="A430" s="131"/>
      <c r="B430" s="127"/>
      <c r="C430" s="113">
        <v>352</v>
      </c>
      <c r="D430" s="113" t="s">
        <v>250</v>
      </c>
      <c r="E430" s="113" t="s">
        <v>36</v>
      </c>
      <c r="F430" s="113" t="s">
        <v>172</v>
      </c>
      <c r="G430" s="113">
        <v>1</v>
      </c>
      <c r="H430" s="100">
        <v>78</v>
      </c>
      <c r="I430" s="113" t="s">
        <v>211</v>
      </c>
      <c r="J430" s="43" t="str">
        <f t="shared" si="16"/>
        <v>INSERT INTO `medical_vacancies` (`id`, `keyOrganization`, `job`, `division`, `bet`, `measures`) VALUES (NULL, 'lipetskaya-crb', 'врач общей практики (семейный врач)', '(с.Вербилово), поликлиника', '1',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c r="K430" s="44" t="s">
        <v>281</v>
      </c>
      <c r="L430" s="45" t="s">
        <v>282</v>
      </c>
      <c r="M430"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1" spans="1:13" s="4" customFormat="1" ht="19.5" customHeight="1" x14ac:dyDescent="0.2">
      <c r="A431" s="131"/>
      <c r="B431" s="127"/>
      <c r="C431" s="113">
        <v>353</v>
      </c>
      <c r="D431" s="113" t="s">
        <v>250</v>
      </c>
      <c r="E431" s="113" t="s">
        <v>23</v>
      </c>
      <c r="F431" s="113" t="s">
        <v>129</v>
      </c>
      <c r="G431" s="113">
        <v>1</v>
      </c>
      <c r="H431" s="100">
        <v>53</v>
      </c>
      <c r="I431" s="113" t="s">
        <v>203</v>
      </c>
      <c r="J431" s="43" t="str">
        <f t="shared" si="16"/>
        <v>INSERT INTO `medical_vacancies` (`id`, `keyOrganization`, `job`, `division`, `bet`, `measures`) VALUES (NULL, 'lipetskaya-crb', 'врач-кардиолог', ' стационар', '1', 'ежемесячная денежная компенсация за наем (поднаем) жилых помещений, ежемесячная денежная компенсация по оплате ЖКХ');</v>
      </c>
      <c r="K431" s="44" t="s">
        <v>281</v>
      </c>
      <c r="L431" s="45" t="s">
        <v>282</v>
      </c>
      <c r="M431"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2" spans="1:13" s="4" customFormat="1" ht="19.5" customHeight="1" x14ac:dyDescent="0.2">
      <c r="A432" s="131"/>
      <c r="B432" s="127"/>
      <c r="C432" s="113">
        <v>354</v>
      </c>
      <c r="D432" s="113" t="s">
        <v>250</v>
      </c>
      <c r="E432" s="113" t="s">
        <v>19</v>
      </c>
      <c r="F432" s="113" t="s">
        <v>101</v>
      </c>
      <c r="G432" s="113">
        <v>4</v>
      </c>
      <c r="H432" s="100">
        <v>63</v>
      </c>
      <c r="I432" s="113" t="s">
        <v>205</v>
      </c>
      <c r="J432" s="43" t="str">
        <f t="shared" si="16"/>
        <v>INSERT INTO `medical_vacancies` (`id`, `keyOrganization`, `job`, `division`, `bet`, `measures`) VALUES (NULL, 'lipetskaya-crb',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2" s="44" t="s">
        <v>281</v>
      </c>
      <c r="L432" s="45" t="s">
        <v>282</v>
      </c>
      <c r="M432"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3" spans="1:13" s="4" customFormat="1" ht="19.5" customHeight="1" x14ac:dyDescent="0.2">
      <c r="A433" s="131"/>
      <c r="B433" s="127"/>
      <c r="C433" s="113"/>
      <c r="D433" s="113"/>
      <c r="E433" s="113" t="s">
        <v>8</v>
      </c>
      <c r="F433" s="113" t="s">
        <v>101</v>
      </c>
      <c r="G433" s="113">
        <v>1</v>
      </c>
      <c r="H433" s="100">
        <v>53</v>
      </c>
      <c r="I433" s="113" t="s">
        <v>203</v>
      </c>
      <c r="J433" s="60"/>
      <c r="K433" s="44"/>
      <c r="L433" s="45"/>
      <c r="M433" s="60"/>
    </row>
    <row r="434" spans="1:13" s="4" customFormat="1" ht="19.5" customHeight="1" x14ac:dyDescent="0.2">
      <c r="A434" s="131"/>
      <c r="B434" s="127"/>
      <c r="C434" s="113">
        <v>355</v>
      </c>
      <c r="D434" s="113" t="s">
        <v>250</v>
      </c>
      <c r="E434" s="113" t="s">
        <v>517</v>
      </c>
      <c r="F434" s="113" t="s">
        <v>101</v>
      </c>
      <c r="G434" s="113">
        <v>1</v>
      </c>
      <c r="H434" s="100">
        <v>53</v>
      </c>
      <c r="I434" s="113" t="s">
        <v>203</v>
      </c>
      <c r="J434" s="43" t="str">
        <f>CONCATENATE("INSERT INTO `medical_vacancies` (`id`, `keyOrganization`, `job`, `division`, `bet`, `measures`) VALUES (NULL, ","'",D434,"', '",E434,"', ","'",F434,"', ","'",G434,"', ","'",I434,"');")</f>
        <v>INSERT INTO `medical_vacancies` (`id`, `keyOrganization`, `job`, `division`, `bet`, `measures`) VALUES (NULL, 'lipetskaya-crb', 'заведующий поликлиникой', 'поликлиника', '1', 'ежемесячная денежная компенсация за наем (поднаем) жилых помещений, ежемесячная денежная компенсация по оплате ЖКХ');</v>
      </c>
      <c r="K434" s="44" t="s">
        <v>281</v>
      </c>
      <c r="L434" s="45" t="s">
        <v>282</v>
      </c>
      <c r="M434"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5" spans="1:13" s="4" customFormat="1" ht="19.5" customHeight="1" x14ac:dyDescent="0.2">
      <c r="A435" s="131"/>
      <c r="B435" s="127"/>
      <c r="C435" s="113">
        <v>356</v>
      </c>
      <c r="D435" s="113" t="s">
        <v>250</v>
      </c>
      <c r="E435" s="113" t="s">
        <v>15</v>
      </c>
      <c r="F435" s="113" t="s">
        <v>296</v>
      </c>
      <c r="G435" s="113">
        <v>1</v>
      </c>
      <c r="H435" s="100">
        <v>63</v>
      </c>
      <c r="I435" s="113" t="s">
        <v>216</v>
      </c>
      <c r="J435" s="43" t="str">
        <f>CONCATENATE("INSERT INTO `medical_vacancies` (`id`, `keyOrganization`, `job`, `division`, `bet`, `measures`) VALUES (NULL, ","'",D435,"', '",E435,"', ","'",F435,"', ","'",G435,"', ","'",I435,"');")</f>
        <v>INSERT INTO `medical_vacancies` (`id`, `keyOrganization`, `job`, `division`, `bet`, `measures`) VALUES (NULL, 'lipetskaya-crb', 'врач-педиатр участковый',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5" s="44" t="s">
        <v>281</v>
      </c>
      <c r="L435" s="45" t="s">
        <v>282</v>
      </c>
      <c r="M435"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6" spans="1:13" s="4" customFormat="1" ht="19.5" customHeight="1" x14ac:dyDescent="0.2">
      <c r="A436" s="131"/>
      <c r="B436" s="127"/>
      <c r="C436" s="113"/>
      <c r="D436" s="113"/>
      <c r="E436" s="113" t="s">
        <v>7</v>
      </c>
      <c r="F436" s="113" t="s">
        <v>101</v>
      </c>
      <c r="G436" s="113">
        <v>1</v>
      </c>
      <c r="H436" s="100">
        <v>53</v>
      </c>
      <c r="I436" s="113" t="s">
        <v>216</v>
      </c>
      <c r="J436" s="43"/>
      <c r="K436" s="44"/>
      <c r="L436" s="45"/>
      <c r="M436" s="43"/>
    </row>
    <row r="437" spans="1:13" s="4" customFormat="1" ht="19.5" customHeight="1" x14ac:dyDescent="0.2">
      <c r="A437" s="131"/>
      <c r="B437" s="127"/>
      <c r="C437" s="113">
        <v>357</v>
      </c>
      <c r="D437" s="113" t="s">
        <v>250</v>
      </c>
      <c r="E437" s="113" t="s">
        <v>59</v>
      </c>
      <c r="F437" s="113" t="s">
        <v>101</v>
      </c>
      <c r="G437" s="113">
        <v>1</v>
      </c>
      <c r="H437" s="100">
        <v>53</v>
      </c>
      <c r="I437" s="113" t="s">
        <v>203</v>
      </c>
      <c r="J437" s="43" t="str">
        <f>CONCATENATE("INSERT INTO `medical_vacancies` (`id`, `keyOrganization`, `job`, `division`, `bet`, `measures`) VALUES (NULL, ","'",D437,"', '",E437,"', ","'",F437,"', ","'",G437,"', ","'",I437,"');")</f>
        <v>INSERT INTO `medical_vacancies` (`id`, `keyOrganization`, `job`, `division`, `bet`, `measures`) VALUES (NULL, 'lipetskaya-crb', 'врач-стоматолог', 'поликлиника', '1', 'ежемесячная денежная компенсация за наем (поднаем) жилых помещений, ежемесячная денежная компенсация по оплате ЖКХ');</v>
      </c>
      <c r="K437" s="44" t="s">
        <v>281</v>
      </c>
      <c r="L437" s="45" t="s">
        <v>282</v>
      </c>
      <c r="M437"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8" spans="1:13" s="4" customFormat="1" ht="19.5" customHeight="1" x14ac:dyDescent="0.2">
      <c r="A438" s="131"/>
      <c r="B438" s="127"/>
      <c r="C438" s="113">
        <v>358</v>
      </c>
      <c r="D438" s="113" t="s">
        <v>250</v>
      </c>
      <c r="E438" s="113" t="s">
        <v>103</v>
      </c>
      <c r="F438" s="113" t="s">
        <v>101</v>
      </c>
      <c r="G438" s="113">
        <v>1</v>
      </c>
      <c r="H438" s="100">
        <v>53</v>
      </c>
      <c r="I438" s="113" t="s">
        <v>203</v>
      </c>
      <c r="J438" s="43" t="str">
        <f>CONCATENATE("INSERT INTO `medical_vacancies` (`id`, `keyOrganization`, `job`, `division`, `bet`, `measures`) VALUES (NULL, ","'",D438,"', '",E438,"', ","'",F438,"', ","'",G438,"', ","'",I438,"');")</f>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438" s="44" t="s">
        <v>281</v>
      </c>
      <c r="L438" s="45" t="s">
        <v>282</v>
      </c>
      <c r="M438"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9" spans="1:13" s="4" customFormat="1" ht="19.5" customHeight="1" x14ac:dyDescent="0.2">
      <c r="A439" s="131"/>
      <c r="B439" s="127"/>
      <c r="C439" s="113">
        <v>359</v>
      </c>
      <c r="D439" s="113" t="s">
        <v>250</v>
      </c>
      <c r="E439" s="113" t="s">
        <v>20</v>
      </c>
      <c r="F439" s="113" t="s">
        <v>101</v>
      </c>
      <c r="G439" s="113">
        <v>1</v>
      </c>
      <c r="H439" s="100">
        <v>53</v>
      </c>
      <c r="I439" s="113" t="s">
        <v>216</v>
      </c>
      <c r="J439" s="43" t="str">
        <f>CONCATENATE("INSERT INTO `medical_vacancies` (`id`, `keyOrganization`, `job`, `division`, `bet`, `measures`) VALUES (NULL, ","'",D439,"', '",E439,"', ","'",F439,"', ","'",G439,"', ","'",I439,"');")</f>
        <v>INSERT INTO `medical_vacancies` (`id`, `keyOrganization`, `job`, `division`, `bet`, `measures`) VALUES (NULL, 'lipetskaya-crb',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9" s="44" t="s">
        <v>281</v>
      </c>
      <c r="L439" s="45" t="s">
        <v>282</v>
      </c>
      <c r="M439"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0" spans="1:13" s="4" customFormat="1" ht="19.5" customHeight="1" x14ac:dyDescent="0.2">
      <c r="A440" s="131"/>
      <c r="B440" s="127"/>
      <c r="C440" s="113">
        <v>360</v>
      </c>
      <c r="D440" s="113" t="s">
        <v>250</v>
      </c>
      <c r="E440" s="113" t="s">
        <v>30</v>
      </c>
      <c r="F440" s="113" t="s">
        <v>101</v>
      </c>
      <c r="G440" s="113">
        <v>1</v>
      </c>
      <c r="H440" s="100">
        <v>53</v>
      </c>
      <c r="I440" s="113" t="s">
        <v>203</v>
      </c>
      <c r="J440" s="43" t="str">
        <f>CONCATENATE("INSERT INTO `medical_vacancies` (`id`, `keyOrganization`, `job`, `division`, `bet`, `measures`) VALUES (NULL, ","'",D440,"', '",E440,"', ","'",F440,"', ","'",G440,"', ","'",I440,"');")</f>
        <v>INSERT INTO `medical_vacancies` (`id`, `keyOrganization`, `job`, `division`, `bet`, `measures`) VALUES (NULL, 'lipetskaya-crb', 'врач-хирург', 'поликлиника', '1', 'ежемесячная денежная компенсация за наем (поднаем) жилых помещений, ежемесячная денежная компенсация по оплате ЖКХ');</v>
      </c>
      <c r="K440" s="44" t="s">
        <v>281</v>
      </c>
      <c r="L440" s="45" t="s">
        <v>282</v>
      </c>
      <c r="M440"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1" spans="1:13" s="4" customFormat="1" ht="19.5" customHeight="1" x14ac:dyDescent="0.2">
      <c r="A441" s="131"/>
      <c r="B441" s="127"/>
      <c r="C441" s="113"/>
      <c r="D441" s="113"/>
      <c r="E441" s="113" t="s">
        <v>11</v>
      </c>
      <c r="F441" s="113" t="s">
        <v>101</v>
      </c>
      <c r="G441" s="113">
        <v>2</v>
      </c>
      <c r="H441" s="100">
        <v>53</v>
      </c>
      <c r="I441" s="113" t="s">
        <v>203</v>
      </c>
      <c r="J441" s="60"/>
      <c r="K441" s="44"/>
      <c r="L441" s="45"/>
      <c r="M441" s="60"/>
    </row>
    <row r="442" spans="1:13" s="4" customFormat="1" ht="19.5" customHeight="1" x14ac:dyDescent="0.2">
      <c r="A442" s="131"/>
      <c r="B442" s="127"/>
      <c r="C442" s="113"/>
      <c r="D442" s="113"/>
      <c r="E442" s="113" t="s">
        <v>62</v>
      </c>
      <c r="F442" s="113" t="s">
        <v>101</v>
      </c>
      <c r="G442" s="113">
        <v>1</v>
      </c>
      <c r="H442" s="100">
        <v>53</v>
      </c>
      <c r="I442" s="113" t="s">
        <v>203</v>
      </c>
      <c r="J442" s="60"/>
      <c r="K442" s="44"/>
      <c r="L442" s="45"/>
      <c r="M442" s="60"/>
    </row>
    <row r="443" spans="1:13" s="4" customFormat="1" ht="19.5" customHeight="1" x14ac:dyDescent="0.2">
      <c r="A443" s="131"/>
      <c r="B443" s="127"/>
      <c r="C443" s="113"/>
      <c r="D443" s="113"/>
      <c r="E443" s="113" t="s">
        <v>307</v>
      </c>
      <c r="F443" s="113" t="s">
        <v>486</v>
      </c>
      <c r="G443" s="109">
        <v>2</v>
      </c>
      <c r="H443" s="100">
        <v>53</v>
      </c>
      <c r="I443" s="113" t="s">
        <v>201</v>
      </c>
      <c r="J443" s="60"/>
      <c r="K443" s="44"/>
      <c r="L443" s="45"/>
      <c r="M443" s="60"/>
    </row>
    <row r="444" spans="1:13" s="4" customFormat="1" ht="19.5" customHeight="1" x14ac:dyDescent="0.2">
      <c r="A444" s="131"/>
      <c r="B444" s="127"/>
      <c r="C444" s="113">
        <v>361</v>
      </c>
      <c r="D444" s="113" t="s">
        <v>250</v>
      </c>
      <c r="E444" s="113" t="s">
        <v>38</v>
      </c>
      <c r="F444" s="113" t="s">
        <v>297</v>
      </c>
      <c r="G444" s="113">
        <v>2</v>
      </c>
      <c r="H444" s="100">
        <v>53</v>
      </c>
      <c r="I444" s="113" t="s">
        <v>201</v>
      </c>
      <c r="J444" s="43" t="str">
        <f>CONCATENATE("INSERT INTO `medical_vacancies` (`id`, `keyOrganization`, `job`, `division`, `bet`, `measures`) VALUES (NULL, ","'",D444,"', '",E444,"', ","'",F444,"', ","'",G444,"', ","'",I444,"');")</f>
        <v>INSERT INTO `medical_vacancies` (`id`, `keyOrganization`, `job`, `division`, `bet`, `measures`) VALUES (NULL, 'lipetskaya-crb', 'медицинская сестра-анестезист', 'стационар ', '2', 'ежемесячная денежная компенсация по оплате ЖКХ');</v>
      </c>
      <c r="K444" s="44" t="s">
        <v>281</v>
      </c>
      <c r="L444" s="45" t="s">
        <v>282</v>
      </c>
      <c r="M444"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5" spans="1:13" s="4" customFormat="1" ht="19.5" customHeight="1" x14ac:dyDescent="0.2">
      <c r="A445" s="131"/>
      <c r="B445" s="127"/>
      <c r="C445" s="113"/>
      <c r="D445" s="113"/>
      <c r="E445" s="113" t="s">
        <v>65</v>
      </c>
      <c r="F445" s="113" t="s">
        <v>102</v>
      </c>
      <c r="G445" s="113">
        <v>1</v>
      </c>
      <c r="H445" s="100">
        <v>35</v>
      </c>
      <c r="I445" s="113" t="s">
        <v>201</v>
      </c>
      <c r="J445" s="43"/>
      <c r="K445" s="44"/>
      <c r="L445" s="45"/>
      <c r="M445" s="43"/>
    </row>
    <row r="446" spans="1:13" s="4" customFormat="1" ht="19.5" customHeight="1" x14ac:dyDescent="0.2">
      <c r="A446" s="131"/>
      <c r="B446" s="127"/>
      <c r="C446" s="113"/>
      <c r="D446" s="113"/>
      <c r="E446" s="113" t="s">
        <v>16</v>
      </c>
      <c r="F446" s="113" t="s">
        <v>101</v>
      </c>
      <c r="G446" s="113">
        <v>1</v>
      </c>
      <c r="H446" s="100">
        <v>35</v>
      </c>
      <c r="I446" s="113" t="s">
        <v>201</v>
      </c>
      <c r="J446" s="43"/>
      <c r="K446" s="44"/>
      <c r="L446" s="45"/>
      <c r="M446" s="43"/>
    </row>
    <row r="447" spans="1:13" s="4" customFormat="1" ht="19.5" customHeight="1" x14ac:dyDescent="0.2">
      <c r="A447" s="131"/>
      <c r="B447" s="127"/>
      <c r="C447" s="113"/>
      <c r="D447" s="113"/>
      <c r="E447" s="113" t="s">
        <v>144</v>
      </c>
      <c r="F447" s="113" t="s">
        <v>101</v>
      </c>
      <c r="G447" s="113">
        <v>1</v>
      </c>
      <c r="H447" s="100">
        <v>33</v>
      </c>
      <c r="I447" s="113" t="s">
        <v>201</v>
      </c>
      <c r="J447" s="43"/>
      <c r="K447" s="44"/>
      <c r="L447" s="45"/>
      <c r="M447" s="43"/>
    </row>
    <row r="448" spans="1:13" s="4" customFormat="1" ht="19.5" customHeight="1" x14ac:dyDescent="0.2">
      <c r="A448" s="131"/>
      <c r="B448" s="127"/>
      <c r="C448" s="113"/>
      <c r="D448" s="113"/>
      <c r="E448" s="113" t="s">
        <v>9</v>
      </c>
      <c r="F448" s="113" t="s">
        <v>101</v>
      </c>
      <c r="G448" s="113">
        <v>1</v>
      </c>
      <c r="H448" s="100"/>
      <c r="I448" s="113"/>
      <c r="J448" s="112"/>
      <c r="K448" s="44"/>
      <c r="L448" s="45"/>
      <c r="M448" s="112"/>
    </row>
    <row r="449" spans="1:13" s="4" customFormat="1" ht="19.5" customHeight="1" x14ac:dyDescent="0.2">
      <c r="A449" s="131"/>
      <c r="B449" s="127"/>
      <c r="C449" s="113"/>
      <c r="D449" s="113"/>
      <c r="E449" s="113" t="s">
        <v>499</v>
      </c>
      <c r="F449" s="113" t="s">
        <v>123</v>
      </c>
      <c r="G449" s="113">
        <v>1</v>
      </c>
      <c r="H449" s="100">
        <v>35</v>
      </c>
      <c r="I449" s="113" t="s">
        <v>201</v>
      </c>
      <c r="J449" s="43"/>
      <c r="K449" s="44"/>
      <c r="L449" s="45"/>
      <c r="M449" s="43"/>
    </row>
    <row r="450" spans="1:13" s="4" customFormat="1" ht="19.5" customHeight="1" x14ac:dyDescent="0.2">
      <c r="A450" s="131"/>
      <c r="B450" s="127"/>
      <c r="C450" s="113"/>
      <c r="D450" s="113"/>
      <c r="E450" s="101" t="s">
        <v>450</v>
      </c>
      <c r="F450" s="113"/>
      <c r="G450" s="102">
        <v>21</v>
      </c>
      <c r="H450" s="100"/>
      <c r="I450" s="113"/>
      <c r="J450" s="66"/>
      <c r="K450" s="44"/>
      <c r="L450" s="45"/>
      <c r="M450" s="66"/>
    </row>
    <row r="451" spans="1:13" s="4" customFormat="1" ht="19.5" customHeight="1" x14ac:dyDescent="0.25">
      <c r="A451" s="131"/>
      <c r="B451" s="127"/>
      <c r="C451" s="113">
        <v>364</v>
      </c>
      <c r="D451" s="113" t="s">
        <v>250</v>
      </c>
      <c r="E451" s="103" t="s">
        <v>451</v>
      </c>
      <c r="F451" s="104"/>
      <c r="G451" s="105">
        <v>9</v>
      </c>
      <c r="H451" s="104"/>
      <c r="I451" s="104"/>
      <c r="J451" s="43" t="e">
        <f>CONCATENATE("INSERT INTO `medical_vacancies` (`id`, `keyOrganization`, `job`, `division`, `bet`, `measures`) VALUES (NULL, ","'",D451,"', '",#REF!,"', ","'",#REF!,"', ","'",#REF!,"', ","'",#REF!,"');")</f>
        <v>#REF!</v>
      </c>
      <c r="K451" s="44" t="s">
        <v>281</v>
      </c>
      <c r="L451" s="45" t="s">
        <v>282</v>
      </c>
      <c r="M451"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2" spans="1:13" s="4" customFormat="1" ht="19.5" customHeight="1" x14ac:dyDescent="0.2">
      <c r="A452" s="131">
        <v>33</v>
      </c>
      <c r="B452" s="127" t="s">
        <v>516</v>
      </c>
      <c r="C452" s="113">
        <v>365</v>
      </c>
      <c r="D452" s="113" t="s">
        <v>251</v>
      </c>
      <c r="E452" s="113" t="s">
        <v>19</v>
      </c>
      <c r="F452" s="113" t="s">
        <v>101</v>
      </c>
      <c r="G452" s="113">
        <v>2</v>
      </c>
      <c r="H452" s="100">
        <v>63.19</v>
      </c>
      <c r="I452" s="113" t="s">
        <v>205</v>
      </c>
      <c r="J452" s="43" t="str">
        <f>CONCATENATE("INSERT INTO `medical_vacancies` (`id`, `keyOrganization`, `job`, `division`, `bet`, `measures`) VALUES (NULL, ","'",D452,"', '",E467,"', ","'",F467,"', ","'",G467,"', ","'",I452,"');")</f>
        <v>INSERT INTO `medical_vacancies` (`id`, `keyOrganization`, `job`, `division`, `bet`, `measures`) VALUES (NULL, 'stanovlanskaya-crb', 'итого средних:', '',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2" s="44" t="s">
        <v>281</v>
      </c>
      <c r="L452" s="45" t="s">
        <v>282</v>
      </c>
      <c r="M452"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3" spans="1:13" s="4" customFormat="1" ht="19.5" customHeight="1" x14ac:dyDescent="0.2">
      <c r="A453" s="131"/>
      <c r="B453" s="127"/>
      <c r="C453" s="113">
        <v>366</v>
      </c>
      <c r="D453" s="113" t="s">
        <v>251</v>
      </c>
      <c r="E453" s="113" t="s">
        <v>52</v>
      </c>
      <c r="F453" s="113" t="s">
        <v>101</v>
      </c>
      <c r="G453" s="113">
        <v>1</v>
      </c>
      <c r="H453" s="100">
        <v>51.88</v>
      </c>
      <c r="I453" s="113" t="s">
        <v>203</v>
      </c>
      <c r="J453" s="43" t="str">
        <f>CONCATENATE("INSERT INTO `medical_vacancies` (`id`, `keyOrganization`, `job`, `division`, `bet`, `measures`) VALUES (NULL, ","'",D453,"', '",E468,"', ","'",F468,"', ","'",G468,"', ","'",I453,"');")</f>
        <v>INSERT INTO `medical_vacancies` (`id`, `keyOrganization`, `job`, `division`, `bet`, `measures`) VALUES (NULL, 'stanovlanskaya-crb', 'врач-офтальмолог', 'поликлиника', '1', 'ежемесячная денежная компенсация за наем (поднаем) жилых помещений, ежемесячная денежная компенсация по оплате ЖКХ');</v>
      </c>
      <c r="K453" s="44" t="s">
        <v>281</v>
      </c>
      <c r="L453" s="45" t="s">
        <v>282</v>
      </c>
      <c r="M453"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4" spans="1:13" s="4" customFormat="1" ht="19.5" customHeight="1" x14ac:dyDescent="0.2">
      <c r="A454" s="131"/>
      <c r="B454" s="127"/>
      <c r="C454" s="113">
        <v>367</v>
      </c>
      <c r="D454" s="113" t="s">
        <v>251</v>
      </c>
      <c r="E454" s="113" t="s">
        <v>8</v>
      </c>
      <c r="F454" s="113" t="s">
        <v>101</v>
      </c>
      <c r="G454" s="113">
        <v>1</v>
      </c>
      <c r="H454" s="100">
        <v>56.79</v>
      </c>
      <c r="I454" s="113" t="s">
        <v>203</v>
      </c>
      <c r="J454" s="43" t="str">
        <f>CONCATENATE("INSERT INTO `medical_vacancies` (`id`, `keyOrganization`, `job`, `division`, `bet`, `measures`) VALUES (NULL, ","'",D454,"', '",E469,"', ","'",F469,"', ","'",G469,"', ","'",I454,"');")</f>
        <v>INSERT INTO `medical_vacancies` (`id`, `keyOrganization`, `job`, `division`, `bet`, `measures`) VALUES (NULL, 'stanovlanskaya-crb', 'врач-анестезиолог-реаниматолог', 'стационар', '3', 'ежемесячная денежная компенсация за наем (поднаем) жилых помещений, ежемесячная денежная компенсация по оплате ЖКХ');</v>
      </c>
      <c r="K454" s="44" t="s">
        <v>281</v>
      </c>
      <c r="L454" s="45" t="s">
        <v>282</v>
      </c>
      <c r="M454"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5" spans="1:13" s="4" customFormat="1" ht="19.5" customHeight="1" x14ac:dyDescent="0.2">
      <c r="A455" s="131"/>
      <c r="B455" s="127"/>
      <c r="C455" s="113">
        <v>368</v>
      </c>
      <c r="D455" s="113" t="s">
        <v>251</v>
      </c>
      <c r="E455" s="113" t="s">
        <v>36</v>
      </c>
      <c r="F455" s="113" t="s">
        <v>145</v>
      </c>
      <c r="G455" s="113">
        <v>2</v>
      </c>
      <c r="H455" s="100">
        <v>51.88</v>
      </c>
      <c r="I455" s="115" t="s">
        <v>205</v>
      </c>
      <c r="J455" s="43" t="str">
        <f>CONCATENATE("INSERT INTO `medical_vacancies` (`id`, `keyOrganization`, `job`, `division`, `bet`, `measures`) VALUES (NULL, ","'",D455,"', '",E470,"', ","'",F470,"', ","'",G470,"', ","'",I455,"');")</f>
        <v>INSERT INTO `medical_vacancies` (`id`, `keyOrganization`, `job`, `division`, `bet`, `measures`) VALUES (NULL, 'stanovlanskaya-crb', 'врач-хирург',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5" s="44" t="s">
        <v>281</v>
      </c>
      <c r="L455" s="45" t="s">
        <v>282</v>
      </c>
      <c r="M455"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6" spans="1:13" s="4" customFormat="1" ht="19.5" customHeight="1" x14ac:dyDescent="0.2">
      <c r="A456" s="131"/>
      <c r="B456" s="127"/>
      <c r="C456" s="113">
        <v>370</v>
      </c>
      <c r="D456" s="113" t="s">
        <v>251</v>
      </c>
      <c r="E456" s="113" t="s">
        <v>453</v>
      </c>
      <c r="F456" s="113" t="s">
        <v>101</v>
      </c>
      <c r="G456" s="113">
        <v>1</v>
      </c>
      <c r="H456" s="100">
        <v>63.19</v>
      </c>
      <c r="I456" s="115" t="s">
        <v>212</v>
      </c>
      <c r="J456" s="43" t="str">
        <f>CONCATENATE("INSERT INTO `medical_vacancies` (`id`, `keyOrganization`, `job`, `division`, `bet`, `measures`) VALUES (NULL, ","'",D456,"', '",E471,"', ","'",F471,"', ","'",G471,"', ","'",I456,"');")</f>
        <v>INSERT INTO `medical_vacancies` (`id`, `keyOrganization`, `job`, `division`, `bet`, `measures`) VALUES (NULL, 'stanovlanskaya-crb', 'врач-эндокринолог', 'поликлиника', '1', ' ежемесячная денежная компенсация за наем (поднаем) жилых помещений, ежемесячная денежная компенсация по оплате ЖКХ');</v>
      </c>
      <c r="K456" s="44" t="s">
        <v>281</v>
      </c>
      <c r="L456" s="45" t="s">
        <v>282</v>
      </c>
      <c r="M456"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7" spans="1:13" s="4" customFormat="1" ht="21" customHeight="1" x14ac:dyDescent="0.2">
      <c r="A457" s="131"/>
      <c r="B457" s="127"/>
      <c r="C457" s="113"/>
      <c r="D457" s="113"/>
      <c r="E457" s="113" t="s">
        <v>26</v>
      </c>
      <c r="F457" s="113" t="s">
        <v>101</v>
      </c>
      <c r="G457" s="113">
        <v>1</v>
      </c>
      <c r="H457" s="100">
        <v>53.8</v>
      </c>
      <c r="I457" s="115" t="s">
        <v>205</v>
      </c>
      <c r="J457" s="61"/>
      <c r="K457" s="44"/>
      <c r="L457" s="45"/>
      <c r="M457" s="61"/>
    </row>
    <row r="458" spans="1:13" s="4" customFormat="1" ht="19.5" customHeight="1" x14ac:dyDescent="0.2">
      <c r="A458" s="131"/>
      <c r="B458" s="127"/>
      <c r="C458" s="113"/>
      <c r="D458" s="113"/>
      <c r="E458" s="113" t="s">
        <v>17</v>
      </c>
      <c r="F458" s="113" t="s">
        <v>101</v>
      </c>
      <c r="G458" s="113">
        <v>1</v>
      </c>
      <c r="H458" s="100">
        <v>53.8</v>
      </c>
      <c r="I458" s="113" t="s">
        <v>205</v>
      </c>
      <c r="J458" s="61"/>
      <c r="K458" s="44"/>
      <c r="L458" s="45"/>
      <c r="M458" s="61"/>
    </row>
    <row r="459" spans="1:13" s="4" customFormat="1" ht="19.5" customHeight="1" x14ac:dyDescent="0.2">
      <c r="A459" s="131"/>
      <c r="B459" s="127"/>
      <c r="C459" s="113">
        <v>371</v>
      </c>
      <c r="D459" s="113" t="s">
        <v>251</v>
      </c>
      <c r="E459" s="113" t="s">
        <v>50</v>
      </c>
      <c r="F459" s="113" t="s">
        <v>101</v>
      </c>
      <c r="G459" s="113">
        <v>1</v>
      </c>
      <c r="H459" s="100">
        <v>53.8</v>
      </c>
      <c r="I459" s="115" t="s">
        <v>212</v>
      </c>
      <c r="J459" s="43" t="e">
        <f>CONCATENATE("INSERT INTO `medical_vacancies` (`id`, `keyOrganization`, `job`, `division`, `bet`, `measures`) VALUES (NULL, ","'",D459,"', '",E474,"', ","'",F474,"', ","'",G474,"', ","'",#REF!,"');")</f>
        <v>#REF!</v>
      </c>
      <c r="K459" s="44" t="s">
        <v>281</v>
      </c>
      <c r="L459" s="45" t="s">
        <v>282</v>
      </c>
      <c r="M459"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0" spans="1:13" s="4" customFormat="1" ht="19.5" customHeight="1" x14ac:dyDescent="0.25">
      <c r="A460" s="131"/>
      <c r="B460" s="127"/>
      <c r="C460" s="113">
        <v>372</v>
      </c>
      <c r="D460" s="113" t="s">
        <v>251</v>
      </c>
      <c r="E460" s="113" t="s">
        <v>5</v>
      </c>
      <c r="F460" s="113" t="s">
        <v>102</v>
      </c>
      <c r="G460" s="113">
        <v>1</v>
      </c>
      <c r="H460" s="104">
        <v>63.19</v>
      </c>
      <c r="I460" s="113" t="s">
        <v>212</v>
      </c>
      <c r="J460" s="43" t="str">
        <f>CONCATENATE("INSERT INTO `medical_vacancies` (`id`, `keyOrganization`, `job`, `division`, `bet`, `measures`) VALUES (NULL, ","'",D460,"', '",E482,"', ","'",F482,"', ","'",G482,"', ","'",I462,"');")</f>
        <v>INSERT INTO `medical_vacancies` (`id`, `keyOrganization`, `job`, `division`, `bet`, `measures`) VALUES (NULL, 'stanovlanskaya-crb', 'юрисконсульт',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0" s="44" t="s">
        <v>281</v>
      </c>
      <c r="L460" s="45" t="s">
        <v>282</v>
      </c>
      <c r="M460"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1" spans="1:13" s="4" customFormat="1" ht="23.25" customHeight="1" x14ac:dyDescent="0.25">
      <c r="A461" s="131"/>
      <c r="B461" s="127"/>
      <c r="C461" s="113"/>
      <c r="D461" s="113"/>
      <c r="E461" s="107" t="s">
        <v>189</v>
      </c>
      <c r="F461" s="107" t="s">
        <v>101</v>
      </c>
      <c r="G461" s="107">
        <v>1</v>
      </c>
      <c r="H461" s="104">
        <v>34.28</v>
      </c>
      <c r="I461" s="113" t="s">
        <v>201</v>
      </c>
      <c r="J461" s="61"/>
      <c r="K461" s="44"/>
      <c r="L461" s="45"/>
      <c r="M461" s="61"/>
    </row>
    <row r="462" spans="1:13" s="4" customFormat="1" ht="20.25" customHeight="1" x14ac:dyDescent="0.2">
      <c r="A462" s="131"/>
      <c r="B462" s="127"/>
      <c r="C462" s="113"/>
      <c r="D462" s="113"/>
      <c r="E462" s="107" t="s">
        <v>74</v>
      </c>
      <c r="F462" s="107" t="s">
        <v>101</v>
      </c>
      <c r="G462" s="107">
        <v>1</v>
      </c>
      <c r="H462" s="100">
        <v>43.35</v>
      </c>
      <c r="I462" s="113" t="s">
        <v>205</v>
      </c>
      <c r="J462" s="61"/>
      <c r="K462" s="44"/>
      <c r="L462" s="45"/>
      <c r="M462" s="61"/>
    </row>
    <row r="463" spans="1:13" s="4" customFormat="1" ht="19.5" customHeight="1" x14ac:dyDescent="0.2">
      <c r="A463" s="131"/>
      <c r="B463" s="127"/>
      <c r="C463" s="113">
        <v>373</v>
      </c>
      <c r="D463" s="113" t="s">
        <v>251</v>
      </c>
      <c r="E463" s="113" t="s">
        <v>33</v>
      </c>
      <c r="F463" s="113" t="s">
        <v>284</v>
      </c>
      <c r="G463" s="113">
        <v>2</v>
      </c>
      <c r="H463" s="100">
        <v>32.96</v>
      </c>
      <c r="I463" s="113" t="s">
        <v>201</v>
      </c>
      <c r="J463" s="43" t="str">
        <f>CONCATENATE("INSERT INTO `medical_vacancies` (`id`, `keyOrganization`, `job`, `division`, `bet`, `measures`) VALUES (NULL, ","'",D463,"', '",E484,"', ","'",F484,"', ","'",G484,"', ","'",I463,"');")</f>
        <v>INSERT INTO `medical_vacancies` (`id`, `keyOrganization`, `job`, `division`, `bet`, `measures`) VALUES (NULL, 'stanovlanskaya-crb', 'итого средних:', '', '2', 'ежемесячная денежная компенсация по оплате ЖКХ');</v>
      </c>
      <c r="K463" s="44" t="s">
        <v>281</v>
      </c>
      <c r="L463" s="45" t="s">
        <v>282</v>
      </c>
      <c r="M463"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4" spans="1:13" s="4" customFormat="1" ht="19.5" customHeight="1" x14ac:dyDescent="0.2">
      <c r="A464" s="131"/>
      <c r="B464" s="127"/>
      <c r="C464" s="113"/>
      <c r="D464" s="113"/>
      <c r="E464" s="113" t="s">
        <v>0</v>
      </c>
      <c r="F464" s="113" t="s">
        <v>101</v>
      </c>
      <c r="G464" s="113">
        <v>1</v>
      </c>
      <c r="H464" s="100">
        <v>39.36</v>
      </c>
      <c r="I464" s="113" t="s">
        <v>201</v>
      </c>
      <c r="J464" s="81"/>
      <c r="K464" s="44"/>
      <c r="L464" s="45"/>
      <c r="M464" s="81"/>
    </row>
    <row r="465" spans="1:16" s="4" customFormat="1" ht="19.5" customHeight="1" x14ac:dyDescent="0.2">
      <c r="A465" s="131"/>
      <c r="B465" s="127"/>
      <c r="C465" s="113"/>
      <c r="D465" s="113"/>
      <c r="E465" s="107" t="s">
        <v>44</v>
      </c>
      <c r="F465" s="107" t="s">
        <v>178</v>
      </c>
      <c r="G465" s="107">
        <v>3</v>
      </c>
      <c r="H465" s="100"/>
      <c r="I465" s="113"/>
      <c r="J465" s="85"/>
      <c r="K465" s="44"/>
      <c r="L465" s="45"/>
      <c r="M465" s="85"/>
    </row>
    <row r="466" spans="1:16" s="4" customFormat="1" ht="19.5" customHeight="1" x14ac:dyDescent="0.2">
      <c r="A466" s="131"/>
      <c r="B466" s="127"/>
      <c r="C466" s="113"/>
      <c r="D466" s="113"/>
      <c r="E466" s="101" t="s">
        <v>450</v>
      </c>
      <c r="F466" s="107"/>
      <c r="G466" s="105">
        <v>11</v>
      </c>
      <c r="H466" s="100"/>
      <c r="I466" s="113"/>
      <c r="J466" s="66"/>
      <c r="K466" s="44"/>
      <c r="L466" s="45"/>
      <c r="M466" s="66"/>
    </row>
    <row r="467" spans="1:16" s="4" customFormat="1" ht="19.5" customHeight="1" x14ac:dyDescent="0.25">
      <c r="A467" s="131"/>
      <c r="B467" s="127"/>
      <c r="C467" s="113">
        <v>375</v>
      </c>
      <c r="D467" s="113" t="s">
        <v>251</v>
      </c>
      <c r="E467" s="103" t="s">
        <v>451</v>
      </c>
      <c r="F467" s="113"/>
      <c r="G467" s="102">
        <v>4</v>
      </c>
      <c r="H467" s="104"/>
      <c r="I467" s="104"/>
      <c r="J467" s="43" t="e">
        <f>CONCATENATE("INSERT INTO `medical_vacancies` (`id`, `keyOrganization`, `job`, `division`, `bet`, `measures`) VALUES (NULL, ","'",D467,"', '",#REF!,"', ","'",F500,"', ","'",G500,"', ","'",I464,"');")</f>
        <v>#REF!</v>
      </c>
      <c r="K467" s="44" t="s">
        <v>281</v>
      </c>
      <c r="L467" s="45" t="s">
        <v>282</v>
      </c>
      <c r="M467"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8" spans="1:16" s="4" customFormat="1" ht="19.5" customHeight="1" x14ac:dyDescent="0.2">
      <c r="A468" s="131">
        <v>34</v>
      </c>
      <c r="B468" s="127" t="s">
        <v>112</v>
      </c>
      <c r="C468" s="113">
        <v>376</v>
      </c>
      <c r="D468" s="113" t="s">
        <v>252</v>
      </c>
      <c r="E468" s="113" t="s">
        <v>7</v>
      </c>
      <c r="F468" s="113" t="s">
        <v>101</v>
      </c>
      <c r="G468" s="113">
        <v>1</v>
      </c>
      <c r="H468" s="100">
        <v>60.68</v>
      </c>
      <c r="I468" s="113" t="s">
        <v>205</v>
      </c>
      <c r="J468" s="43" t="str">
        <f t="shared" ref="J468:J473" si="17">CONCATENATE("INSERT INTO `medical_vacancies` (`id`, `keyOrganization`, `job`, `division`, `bet`, `measures`) VALUES (NULL, ","'",D468,"', '",E509,"', ","'",F508,"', ","'",G508,"', ","'",I468,"');")</f>
        <v>INSERT INTO `medical_vacancies` (`id`, `keyOrganization`, `job`, `division`, `bet`, `measures`) VALUES (NULL, 'terbunskaya-crb', 'врач-офтальмолог',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8" s="44" t="s">
        <v>281</v>
      </c>
      <c r="L468" s="45" t="s">
        <v>282</v>
      </c>
      <c r="M468"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9" spans="1:16" s="4" customFormat="1" ht="19.5" customHeight="1" x14ac:dyDescent="0.2">
      <c r="A469" s="131"/>
      <c r="B469" s="127"/>
      <c r="C469" s="113">
        <v>377</v>
      </c>
      <c r="D469" s="113" t="s">
        <v>252</v>
      </c>
      <c r="E469" s="113" t="s">
        <v>22</v>
      </c>
      <c r="F469" s="113" t="s">
        <v>102</v>
      </c>
      <c r="G469" s="113">
        <v>3</v>
      </c>
      <c r="H469" s="100">
        <v>76.760000000000005</v>
      </c>
      <c r="I469" s="113" t="s">
        <v>205</v>
      </c>
      <c r="J469" s="43" t="str">
        <f t="shared" si="17"/>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9" s="44" t="s">
        <v>281</v>
      </c>
      <c r="L469" s="45" t="s">
        <v>282</v>
      </c>
      <c r="M469"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0" spans="1:16" s="4" customFormat="1" ht="19.5" customHeight="1" x14ac:dyDescent="0.2">
      <c r="A470" s="131"/>
      <c r="B470" s="127"/>
      <c r="C470" s="113">
        <v>378</v>
      </c>
      <c r="D470" s="113" t="s">
        <v>252</v>
      </c>
      <c r="E470" s="113" t="s">
        <v>30</v>
      </c>
      <c r="F470" s="113" t="s">
        <v>102</v>
      </c>
      <c r="G470" s="113">
        <v>1</v>
      </c>
      <c r="H470" s="100">
        <v>70.760000000000005</v>
      </c>
      <c r="I470" s="113" t="s">
        <v>203</v>
      </c>
      <c r="J470" s="43" t="str">
        <f t="shared" si="17"/>
        <v>INSERT INTO `medical_vacancies` (`id`, `keyOrganization`, `job`, `division`, `bet`, `measures`) VALUES (NULL, 'terbunskaya-crb',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70" s="44" t="s">
        <v>281</v>
      </c>
      <c r="L470" s="45" t="s">
        <v>282</v>
      </c>
      <c r="M470"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1" spans="1:16" s="4" customFormat="1" ht="19.5" customHeight="1" x14ac:dyDescent="0.2">
      <c r="A471" s="131"/>
      <c r="B471" s="127"/>
      <c r="C471" s="113">
        <v>379</v>
      </c>
      <c r="D471" s="113" t="s">
        <v>252</v>
      </c>
      <c r="E471" s="113" t="s">
        <v>2</v>
      </c>
      <c r="F471" s="113" t="s">
        <v>101</v>
      </c>
      <c r="G471" s="113">
        <v>1</v>
      </c>
      <c r="H471" s="100">
        <v>60.68</v>
      </c>
      <c r="I471" s="113" t="s">
        <v>203</v>
      </c>
      <c r="J471" s="43" t="str">
        <f t="shared" si="17"/>
        <v>INSERT INTO `medical_vacancies` (`id`, `keyOrganization`, `job`, `division`, `bet`, `measures`) VALUES (NULL, 'terbunskaya-crb', 'врач общей практики (семейный врач)', 'поликлиника', '1', 'ежемесячная денежная компенсация за наем (поднаем) жилых помещений, ежемесячная денежная компенсация по оплате ЖКХ');</v>
      </c>
      <c r="K471" s="44" t="s">
        <v>281</v>
      </c>
      <c r="L471" s="45" t="s">
        <v>282</v>
      </c>
      <c r="M471"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2" spans="1:16" s="4" customFormat="1" ht="19.5" customHeight="1" x14ac:dyDescent="0.2">
      <c r="A472" s="131"/>
      <c r="B472" s="127"/>
      <c r="C472" s="113">
        <v>380</v>
      </c>
      <c r="D472" s="113" t="s">
        <v>252</v>
      </c>
      <c r="E472" s="113" t="s">
        <v>52</v>
      </c>
      <c r="F472" s="113" t="s">
        <v>101</v>
      </c>
      <c r="G472" s="113">
        <v>1</v>
      </c>
      <c r="H472" s="100">
        <v>60.68</v>
      </c>
      <c r="I472" s="113" t="s">
        <v>207</v>
      </c>
      <c r="J472" s="43" t="str">
        <f t="shared" si="17"/>
        <v>INSERT INTO `medical_vacancies` (`id`, `keyOrganization`, `job`, `division`, `bet`, `measures`) VALUES (NULL, 'terbunskaya-crb', 'врач-педиатр участковый', 'врачебная амбулатория', '2', 'предоставляется жилье (квартира), ежемесячная денежная компенсация за наем (поднаем) жилых помещений, ежемесячная денежная компенсация по оплате ЖКХ');</v>
      </c>
      <c r="K472" s="44" t="s">
        <v>281</v>
      </c>
      <c r="L472" s="45" t="s">
        <v>282</v>
      </c>
      <c r="M472"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3" spans="1:16" s="4" customFormat="1" ht="21.75" customHeight="1" x14ac:dyDescent="0.2">
      <c r="A473" s="131"/>
      <c r="B473" s="127"/>
      <c r="C473" s="113">
        <v>382</v>
      </c>
      <c r="D473" s="113" t="s">
        <v>252</v>
      </c>
      <c r="E473" s="113" t="s">
        <v>13</v>
      </c>
      <c r="F473" s="113" t="s">
        <v>101</v>
      </c>
      <c r="G473" s="113">
        <v>1</v>
      </c>
      <c r="H473" s="100">
        <v>60.68</v>
      </c>
      <c r="I473" s="113" t="s">
        <v>203</v>
      </c>
      <c r="J473" s="43" t="str">
        <f t="shared" si="17"/>
        <v>INSERT INTO `medical_vacancies` (`id`, `keyOrganization`, `job`, `division`, `bet`, `measures`) VALUES (NULL, 'terbunskaya-crb',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473" s="44" t="s">
        <v>281</v>
      </c>
      <c r="L473" s="45" t="s">
        <v>282</v>
      </c>
      <c r="M473" s="43" t="str">
        <f t="shared" ref="M473:M524" si="18">CONCATENATE(K473,D473,L473)</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4" spans="1:16" s="4" customFormat="1" ht="19.5" customHeight="1" x14ac:dyDescent="0.2">
      <c r="A474" s="131"/>
      <c r="B474" s="127"/>
      <c r="C474" s="113">
        <v>383</v>
      </c>
      <c r="D474" s="113" t="s">
        <v>252</v>
      </c>
      <c r="E474" s="113" t="s">
        <v>103</v>
      </c>
      <c r="F474" s="113" t="s">
        <v>101</v>
      </c>
      <c r="G474" s="113">
        <v>1</v>
      </c>
      <c r="H474" s="100">
        <v>77.61</v>
      </c>
      <c r="I474" s="113" t="s">
        <v>203</v>
      </c>
      <c r="J474" s="43" t="e">
        <f>CONCATENATE("INSERT INTO `medical_vacancies` (`id`, `keyOrganization`, `job`, `division`, `bet`, `measures`) VALUES (NULL, ","'",D474,"', '",#REF!,"', ","'",F514,"', ","'",G514,"', ","'",#REF!,"');")</f>
        <v>#REF!</v>
      </c>
      <c r="K474" s="44" t="s">
        <v>281</v>
      </c>
      <c r="L474" s="45" t="s">
        <v>282</v>
      </c>
      <c r="M474" s="43" t="str">
        <f t="shared" si="18"/>
        <v>&lt;div id='entry'&gt;&lt;/div&gt;
&lt;link rel='stylesheet' href='http://h90428dg.beget.tech/css/style_doctor.css'&gt;
&lt;script src='https://yastatic.net/s3/frontend/forms/_/embed.js'&gt;&lt;/script&gt;
&lt;script src='http://h90428dg.beget.tech/js/POST_Request.js'&gt;&lt;/script&gt;
&lt;script&gt;let data = display('terbunskaya-crb');&lt;/script&gt;</v>
      </c>
      <c r="P474" s="53"/>
    </row>
    <row r="475" spans="1:16" s="4" customFormat="1" ht="19.5" customHeight="1" x14ac:dyDescent="0.2">
      <c r="A475" s="131"/>
      <c r="B475" s="127"/>
      <c r="C475" s="113">
        <v>384</v>
      </c>
      <c r="D475" s="113" t="s">
        <v>252</v>
      </c>
      <c r="E475" s="113" t="s">
        <v>15</v>
      </c>
      <c r="F475" s="113" t="s">
        <v>101</v>
      </c>
      <c r="G475" s="113">
        <v>1</v>
      </c>
      <c r="H475" s="100">
        <v>36</v>
      </c>
      <c r="I475" s="115" t="s">
        <v>205</v>
      </c>
      <c r="J475" s="43" t="e">
        <f>CONCATENATE("INSERT INTO `medical_vacancies` (`id`, `keyOrganization`, `job`, `division`, `bet`, `measures`) VALUES (NULL, ","'",D475,"', '",#REF!,"', ","'",F515,"', ","'",G515,"', ","'",I474,"');")</f>
        <v>#REF!</v>
      </c>
      <c r="K475" s="44" t="s">
        <v>281</v>
      </c>
      <c r="L475" s="45" t="s">
        <v>282</v>
      </c>
      <c r="M475" s="43" t="str">
        <f t="shared" si="18"/>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6" spans="1:16" s="4" customFormat="1" ht="19.5" customHeight="1" x14ac:dyDescent="0.2">
      <c r="A476" s="131"/>
      <c r="B476" s="127"/>
      <c r="C476" s="113">
        <v>385</v>
      </c>
      <c r="D476" s="113" t="s">
        <v>252</v>
      </c>
      <c r="E476" s="113" t="s">
        <v>189</v>
      </c>
      <c r="F476" s="113" t="s">
        <v>101</v>
      </c>
      <c r="G476" s="113">
        <v>1</v>
      </c>
      <c r="H476" s="100">
        <v>34.479999999999997</v>
      </c>
      <c r="I476" s="113" t="s">
        <v>203</v>
      </c>
      <c r="J476" s="43" t="str">
        <f>CONCATENATE("INSERT INTO `medical_vacancies` (`id`, `keyOrganization`, `job`, `division`, `bet`, `measures`) VALUES (NULL, ","'",D476,"', '",E518,"', ","'",F516,"', ","'",G516,"', ","'",I476,"');")</f>
        <v>INSERT INTO `medical_vacancies` (`id`, `keyOrganization`, `job`, `division`, `bet`, `measures`) VALUES (NULL, 'terbunskaya-crb', 'медицинская сестра палатная', 'с.Колыбельское, с.Дубовое', '2', 'ежемесячная денежная компенсация за наем (поднаем) жилых помещений, ежемесячная денежная компенсация по оплате ЖКХ');</v>
      </c>
      <c r="K476" s="44" t="s">
        <v>281</v>
      </c>
      <c r="L476" s="45" t="s">
        <v>282</v>
      </c>
      <c r="M476" s="43" t="str">
        <f t="shared" si="18"/>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7" spans="1:16" s="4" customFormat="1" ht="19.5" customHeight="1" x14ac:dyDescent="0.2">
      <c r="A477" s="131"/>
      <c r="B477" s="127"/>
      <c r="C477" s="113"/>
      <c r="D477" s="113"/>
      <c r="E477" s="113" t="s">
        <v>57</v>
      </c>
      <c r="F477" s="113" t="s">
        <v>122</v>
      </c>
      <c r="G477" s="113">
        <v>2</v>
      </c>
      <c r="H477" s="100"/>
      <c r="I477" s="113"/>
      <c r="J477" s="90"/>
      <c r="K477" s="44"/>
      <c r="L477" s="45"/>
      <c r="M477" s="90"/>
    </row>
    <row r="478" spans="1:16" s="4" customFormat="1" ht="19.5" customHeight="1" x14ac:dyDescent="0.2">
      <c r="A478" s="131"/>
      <c r="B478" s="127"/>
      <c r="C478" s="113"/>
      <c r="D478" s="113"/>
      <c r="E478" s="113" t="s">
        <v>458</v>
      </c>
      <c r="F478" s="113" t="s">
        <v>500</v>
      </c>
      <c r="G478" s="113">
        <v>1</v>
      </c>
      <c r="H478" s="100"/>
      <c r="I478" s="113"/>
      <c r="J478" s="90"/>
      <c r="K478" s="44"/>
      <c r="L478" s="45"/>
      <c r="M478" s="90"/>
    </row>
    <row r="479" spans="1:16" s="4" customFormat="1" ht="19.5" customHeight="1" x14ac:dyDescent="0.2">
      <c r="A479" s="131"/>
      <c r="B479" s="127"/>
      <c r="C479" s="113"/>
      <c r="D479" s="113"/>
      <c r="E479" s="113" t="s">
        <v>44</v>
      </c>
      <c r="F479" s="113" t="s">
        <v>178</v>
      </c>
      <c r="G479" s="113">
        <v>1</v>
      </c>
      <c r="H479" s="100"/>
      <c r="I479" s="113"/>
      <c r="J479" s="90"/>
      <c r="K479" s="44"/>
      <c r="L479" s="45"/>
      <c r="M479" s="90"/>
    </row>
    <row r="480" spans="1:16" s="4" customFormat="1" ht="19.5" customHeight="1" x14ac:dyDescent="0.2">
      <c r="A480" s="131"/>
      <c r="B480" s="127"/>
      <c r="C480" s="113"/>
      <c r="D480" s="113"/>
      <c r="E480" s="113" t="s">
        <v>501</v>
      </c>
      <c r="F480" s="113" t="s">
        <v>101</v>
      </c>
      <c r="G480" s="113">
        <v>1</v>
      </c>
      <c r="H480" s="100"/>
      <c r="I480" s="113"/>
      <c r="J480" s="95"/>
      <c r="K480" s="44"/>
      <c r="L480" s="45"/>
      <c r="M480" s="95"/>
    </row>
    <row r="481" spans="1:13" s="4" customFormat="1" ht="19.5" customHeight="1" x14ac:dyDescent="0.2">
      <c r="A481" s="131"/>
      <c r="B481" s="127"/>
      <c r="C481" s="113"/>
      <c r="D481" s="113"/>
      <c r="E481" s="113" t="s">
        <v>518</v>
      </c>
      <c r="F481" s="113" t="s">
        <v>527</v>
      </c>
      <c r="G481" s="113">
        <v>1</v>
      </c>
      <c r="H481" s="100"/>
      <c r="I481" s="113"/>
      <c r="J481" s="112"/>
      <c r="K481" s="44"/>
      <c r="L481" s="45"/>
      <c r="M481" s="112"/>
    </row>
    <row r="482" spans="1:13" s="4" customFormat="1" ht="19.5" customHeight="1" x14ac:dyDescent="0.2">
      <c r="A482" s="131"/>
      <c r="B482" s="127"/>
      <c r="C482" s="113"/>
      <c r="D482" s="113"/>
      <c r="E482" s="113" t="s">
        <v>502</v>
      </c>
      <c r="F482" s="113" t="s">
        <v>101</v>
      </c>
      <c r="G482" s="113">
        <v>1</v>
      </c>
      <c r="H482" s="100"/>
      <c r="I482" s="113"/>
      <c r="J482" s="66"/>
      <c r="K482" s="44"/>
      <c r="L482" s="45"/>
      <c r="M482" s="66"/>
    </row>
    <row r="483" spans="1:13" s="4" customFormat="1" ht="19.5" customHeight="1" x14ac:dyDescent="0.2">
      <c r="A483" s="131"/>
      <c r="B483" s="127"/>
      <c r="C483" s="113"/>
      <c r="D483" s="113"/>
      <c r="E483" s="101" t="s">
        <v>450</v>
      </c>
      <c r="F483" s="113"/>
      <c r="G483" s="102">
        <v>10</v>
      </c>
      <c r="H483" s="100"/>
      <c r="I483" s="113"/>
      <c r="J483" s="88"/>
      <c r="K483" s="44"/>
      <c r="L483" s="45"/>
      <c r="M483" s="88"/>
    </row>
    <row r="484" spans="1:13" s="4" customFormat="1" ht="19.5" customHeight="1" x14ac:dyDescent="0.25">
      <c r="A484" s="131"/>
      <c r="B484" s="127"/>
      <c r="C484" s="113">
        <v>399</v>
      </c>
      <c r="D484" s="113" t="s">
        <v>252</v>
      </c>
      <c r="E484" s="103" t="s">
        <v>451</v>
      </c>
      <c r="F484" s="107"/>
      <c r="G484" s="105">
        <v>2</v>
      </c>
      <c r="H484" s="104"/>
      <c r="I484" s="104"/>
      <c r="J484" s="43" t="e">
        <f>CONCATENATE("INSERT INTO `medical_vacancies` (`id`, `keyOrganization`, `job`, `division`, `bet`, `measures`) VALUES (NULL, ","'",D484,"', '",#REF!,"', ","'",#REF!,"', ","'",#REF!,"', ","'",#REF!,"');")</f>
        <v>#REF!</v>
      </c>
      <c r="K484" s="44" t="s">
        <v>281</v>
      </c>
      <c r="L484" s="45" t="s">
        <v>282</v>
      </c>
      <c r="M484" s="43" t="str">
        <f t="shared" si="18"/>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5" spans="1:13" s="4" customFormat="1" ht="19.5" customHeight="1" x14ac:dyDescent="0.2">
      <c r="A485" s="131">
        <v>35</v>
      </c>
      <c r="B485" s="127" t="s">
        <v>143</v>
      </c>
      <c r="C485" s="113">
        <v>402</v>
      </c>
      <c r="D485" s="113" t="s">
        <v>253</v>
      </c>
      <c r="E485" s="113" t="s">
        <v>36</v>
      </c>
      <c r="F485" s="113" t="s">
        <v>120</v>
      </c>
      <c r="G485" s="113">
        <v>2</v>
      </c>
      <c r="H485" s="100"/>
      <c r="I485" s="113" t="s">
        <v>213</v>
      </c>
      <c r="J485" s="43" t="str">
        <f t="shared" ref="J485:J491" si="19">CONCATENATE("INSERT INTO `medical_vacancies` (`id`, `keyOrganization`, `job`, `division`, `bet`, `measures`) VALUES (NULL, ","'",D485,"', '",E520,"', ","'",F519,"', ","'",G519,"', ","'",I485,"');")</f>
        <v>INSERT INTO `medical_vacancies` (`id`, `keyOrganization`, `job`, `division`, `bet`, `measures`) VALUES (NULL, 'usman-crb', 'итого средних:', '', '8',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5" s="44" t="s">
        <v>281</v>
      </c>
      <c r="L485" s="45" t="s">
        <v>282</v>
      </c>
      <c r="M485"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86" spans="1:13" s="4" customFormat="1" ht="19.5" customHeight="1" x14ac:dyDescent="0.2">
      <c r="A486" s="131"/>
      <c r="B486" s="127"/>
      <c r="C486" s="113">
        <v>403</v>
      </c>
      <c r="D486" s="113" t="s">
        <v>253</v>
      </c>
      <c r="E486" s="113" t="s">
        <v>20</v>
      </c>
      <c r="F486" s="113" t="s">
        <v>101</v>
      </c>
      <c r="G486" s="113">
        <v>2</v>
      </c>
      <c r="H486" s="100"/>
      <c r="I486" s="113" t="s">
        <v>205</v>
      </c>
      <c r="J486" s="43" t="str">
        <f t="shared" si="19"/>
        <v>INSERT INTO `medical_vacancies` (`id`, `keyOrganization`, `job`, `division`, `bet`, `measures`) VALUES (NULL, 'usman-crb', 'операционная медицинская сестра', '', '8',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6" s="44" t="s">
        <v>281</v>
      </c>
      <c r="L486" s="45" t="s">
        <v>282</v>
      </c>
      <c r="M486"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87" spans="1:13" s="4" customFormat="1" ht="19.5" customHeight="1" x14ac:dyDescent="0.2">
      <c r="A487" s="131"/>
      <c r="B487" s="127"/>
      <c r="C487" s="113">
        <v>404</v>
      </c>
      <c r="D487" s="113" t="s">
        <v>253</v>
      </c>
      <c r="E487" s="113" t="s">
        <v>3</v>
      </c>
      <c r="F487" s="113" t="s">
        <v>101</v>
      </c>
      <c r="G487" s="113">
        <v>1</v>
      </c>
      <c r="H487" s="100"/>
      <c r="I487" s="113" t="s">
        <v>205</v>
      </c>
      <c r="J487" s="43" t="str">
        <f t="shared" si="19"/>
        <v>INSERT INTO `medical_vacancies` (`id`, `keyOrganization`, `job`, `division`, `bet`, `measures`) VALUES (NULL, 'usman-crb', 'медицинская сестра - анестезист', 'операционный блок',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7" s="44" t="s">
        <v>281</v>
      </c>
      <c r="L487" s="45" t="s">
        <v>282</v>
      </c>
      <c r="M487"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88" spans="1:13" s="4" customFormat="1" ht="23.25" customHeight="1" x14ac:dyDescent="0.2">
      <c r="A488" s="131"/>
      <c r="B488" s="127"/>
      <c r="C488" s="113">
        <v>405</v>
      </c>
      <c r="D488" s="113" t="s">
        <v>253</v>
      </c>
      <c r="E488" s="113" t="s">
        <v>23</v>
      </c>
      <c r="F488" s="113" t="s">
        <v>101</v>
      </c>
      <c r="G488" s="113">
        <v>1</v>
      </c>
      <c r="H488" s="100"/>
      <c r="I488" s="113" t="s">
        <v>203</v>
      </c>
      <c r="J488" s="43" t="str">
        <f t="shared" si="19"/>
        <v>INSERT INTO `medical_vacancies` (`id`, `keyOrganization`, `job`, `division`, `bet`, `measures`) VALUES (NULL, 'usman-crb', 'медицинская сестра палатная ', 'стационар', '5', 'ежемесячная денежная компенсация за наем (поднаем) жилых помещений, ежемесячная денежная компенсация по оплате ЖКХ');</v>
      </c>
      <c r="K488" s="44" t="s">
        <v>281</v>
      </c>
      <c r="L488" s="45" t="s">
        <v>282</v>
      </c>
      <c r="M488"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89" spans="1:13" s="4" customFormat="1" ht="27.75" customHeight="1" x14ac:dyDescent="0.2">
      <c r="A489" s="131"/>
      <c r="B489" s="127"/>
      <c r="C489" s="113">
        <v>406</v>
      </c>
      <c r="D489" s="113" t="s">
        <v>253</v>
      </c>
      <c r="E489" s="113" t="s">
        <v>26</v>
      </c>
      <c r="F489" s="113" t="s">
        <v>101</v>
      </c>
      <c r="G489" s="113">
        <v>1</v>
      </c>
      <c r="H489" s="100"/>
      <c r="I489" s="113" t="s">
        <v>205</v>
      </c>
      <c r="J489" s="43" t="str">
        <f t="shared" si="19"/>
        <v>INSERT INTO `medical_vacancies` (`id`, `keyOrganization`, `job`, `division`, `bet`, `measures`) VALUES (NULL, 'usman-crb', 'буфетчик', 'стационар',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9" s="44" t="s">
        <v>281</v>
      </c>
      <c r="L489" s="45" t="s">
        <v>282</v>
      </c>
      <c r="M489"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0" spans="1:13" s="4" customFormat="1" ht="19.5" customHeight="1" x14ac:dyDescent="0.2">
      <c r="A490" s="131"/>
      <c r="B490" s="127"/>
      <c r="C490" s="113">
        <v>407</v>
      </c>
      <c r="D490" s="113" t="s">
        <v>253</v>
      </c>
      <c r="E490" s="113" t="s">
        <v>8</v>
      </c>
      <c r="F490" s="113" t="s">
        <v>101</v>
      </c>
      <c r="G490" s="113">
        <v>1</v>
      </c>
      <c r="H490" s="100"/>
      <c r="I490" s="113" t="s">
        <v>203</v>
      </c>
      <c r="J490" s="43" t="str">
        <f t="shared" si="19"/>
        <v>INSERT INTO `medical_vacancies` (`id`, `keyOrganization`, `job`, `division`, `bet`, `measures`) VALUES (NULL, 'usman-crb', 'санитарка', 'стационар', '4', 'ежемесячная денежная компенсация за наем (поднаем) жилых помещений, ежемесячная денежная компенсация по оплате ЖКХ');</v>
      </c>
      <c r="K490" s="44" t="s">
        <v>281</v>
      </c>
      <c r="L490" s="45" t="s">
        <v>282</v>
      </c>
      <c r="M490"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1" spans="1:13" s="4" customFormat="1" ht="19.5" customHeight="1" x14ac:dyDescent="0.2">
      <c r="A491" s="131"/>
      <c r="B491" s="127"/>
      <c r="C491" s="113">
        <v>408</v>
      </c>
      <c r="D491" s="113" t="s">
        <v>253</v>
      </c>
      <c r="E491" s="113" t="s">
        <v>19</v>
      </c>
      <c r="F491" s="113" t="s">
        <v>101</v>
      </c>
      <c r="G491" s="113">
        <v>2</v>
      </c>
      <c r="H491" s="100"/>
      <c r="I491" s="113" t="s">
        <v>205</v>
      </c>
      <c r="J491" s="43" t="str">
        <f t="shared" si="19"/>
        <v>INSERT INTO `medical_vacancies` (`id`, `keyOrganization`, `job`, `division`, `bet`, `measures`) VALUES (NULL, 'usman-crb', 'уборщик служебных помещений', 'стационар',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1" s="44" t="s">
        <v>281</v>
      </c>
      <c r="L491" s="45" t="s">
        <v>282</v>
      </c>
      <c r="M491"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2" spans="1:13" s="4" customFormat="1" ht="19.5" customHeight="1" x14ac:dyDescent="0.2">
      <c r="A492" s="131"/>
      <c r="B492" s="127"/>
      <c r="C492" s="113">
        <v>409</v>
      </c>
      <c r="D492" s="113" t="s">
        <v>253</v>
      </c>
      <c r="E492" s="113" t="s">
        <v>51</v>
      </c>
      <c r="F492" s="113" t="s">
        <v>101</v>
      </c>
      <c r="G492" s="113">
        <v>1</v>
      </c>
      <c r="H492" s="100"/>
      <c r="I492" s="113" t="s">
        <v>205</v>
      </c>
      <c r="J492" s="43" t="e">
        <f>CONCATENATE("INSERT INTO `medical_vacancies` (`id`, `keyOrganization`, `job`, `division`, `bet`, `measures`) VALUES (NULL, ","'",D492,"', '",#REF!,"', ","'",F526,"', ","'",G526,"', ","'",I492,"');")</f>
        <v>#REF!</v>
      </c>
      <c r="K492" s="44" t="s">
        <v>281</v>
      </c>
      <c r="L492" s="45" t="s">
        <v>282</v>
      </c>
      <c r="M492"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3" spans="1:13" s="4" customFormat="1" ht="19.5" customHeight="1" x14ac:dyDescent="0.2">
      <c r="A493" s="131"/>
      <c r="B493" s="127"/>
      <c r="C493" s="113">
        <v>410</v>
      </c>
      <c r="D493" s="113" t="s">
        <v>253</v>
      </c>
      <c r="E493" s="113" t="s">
        <v>2</v>
      </c>
      <c r="F493" s="113" t="s">
        <v>101</v>
      </c>
      <c r="G493" s="113">
        <v>1</v>
      </c>
      <c r="H493" s="100"/>
      <c r="I493" s="113" t="s">
        <v>203</v>
      </c>
      <c r="J493" s="43" t="e">
        <f>CONCATENATE("INSERT INTO `medical_vacancies` (`id`, `keyOrganization`, `job`, `division`, `bet`, `measures`) VALUES (NULL, ","'",D493,"', '",#REF!,"', ","'",#REF!,"', ","'",#REF!,"', ","'",I493,"');")</f>
        <v>#REF!</v>
      </c>
      <c r="K493" s="44" t="s">
        <v>281</v>
      </c>
      <c r="L493" s="45" t="s">
        <v>282</v>
      </c>
      <c r="M493"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4" spans="1:13" s="4" customFormat="1" ht="19.5" customHeight="1" x14ac:dyDescent="0.2">
      <c r="A494" s="131"/>
      <c r="B494" s="127"/>
      <c r="C494" s="113">
        <v>411</v>
      </c>
      <c r="D494" s="113" t="s">
        <v>253</v>
      </c>
      <c r="E494" s="113" t="s">
        <v>30</v>
      </c>
      <c r="F494" s="113" t="s">
        <v>102</v>
      </c>
      <c r="G494" s="113">
        <v>1</v>
      </c>
      <c r="H494" s="100"/>
      <c r="I494" s="113" t="s">
        <v>203</v>
      </c>
      <c r="J494" s="43" t="e">
        <f>CONCATENATE("INSERT INTO `medical_vacancies` (`id`, `keyOrganization`, `job`, `division`, `bet`, `measures`) VALUES (NULL, ","'",D494,"', '",#REF!,"', ","'",#REF!,"', ","'",#REF!,"', ","'",I494,"');")</f>
        <v>#REF!</v>
      </c>
      <c r="K494" s="44" t="s">
        <v>281</v>
      </c>
      <c r="L494" s="45" t="s">
        <v>282</v>
      </c>
      <c r="M494"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5" spans="1:13" s="4" customFormat="1" ht="19.5" customHeight="1" x14ac:dyDescent="0.2">
      <c r="A495" s="131"/>
      <c r="B495" s="127"/>
      <c r="C495" s="113">
        <v>412</v>
      </c>
      <c r="D495" s="113" t="s">
        <v>253</v>
      </c>
      <c r="E495" s="113" t="s">
        <v>67</v>
      </c>
      <c r="F495" s="113" t="s">
        <v>101</v>
      </c>
      <c r="G495" s="113">
        <v>1</v>
      </c>
      <c r="H495" s="100"/>
      <c r="I495" s="113" t="s">
        <v>203</v>
      </c>
      <c r="J495" s="43" t="e">
        <f>CONCATENATE("INSERT INTO `medical_vacancies` (`id`, `keyOrganization`, `job`, `division`, `bet`, `measures`) VALUES (NULL, ","'",D495,"', '",E527,"', ","'",#REF!,"', ","'",#REF!,"', ","'",I495,"');")</f>
        <v>#REF!</v>
      </c>
      <c r="K495" s="44" t="s">
        <v>281</v>
      </c>
      <c r="L495" s="45" t="s">
        <v>282</v>
      </c>
      <c r="M495"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6" spans="1:13" s="4" customFormat="1" ht="19.5" customHeight="1" x14ac:dyDescent="0.2">
      <c r="A496" s="131"/>
      <c r="B496" s="127"/>
      <c r="C496" s="113"/>
      <c r="D496" s="113"/>
      <c r="E496" s="113" t="s">
        <v>503</v>
      </c>
      <c r="F496" s="113" t="s">
        <v>101</v>
      </c>
      <c r="G496" s="113">
        <v>1</v>
      </c>
      <c r="H496" s="100"/>
      <c r="I496" s="113" t="s">
        <v>203</v>
      </c>
      <c r="J496" s="90"/>
      <c r="K496" s="44"/>
      <c r="L496" s="45"/>
      <c r="M496" s="90"/>
    </row>
    <row r="497" spans="1:13" s="4" customFormat="1" ht="19.5" customHeight="1" x14ac:dyDescent="0.2">
      <c r="A497" s="131"/>
      <c r="B497" s="127"/>
      <c r="C497" s="113">
        <v>413</v>
      </c>
      <c r="D497" s="113" t="s">
        <v>253</v>
      </c>
      <c r="E497" s="113" t="s">
        <v>13</v>
      </c>
      <c r="F497" s="113" t="s">
        <v>115</v>
      </c>
      <c r="G497" s="113">
        <v>1</v>
      </c>
      <c r="H497" s="100"/>
      <c r="I497" s="113" t="s">
        <v>217</v>
      </c>
      <c r="J497" s="43" t="str">
        <f>CONCATENATE("INSERT INTO `medical_vacancies` (`id`, `keyOrganization`, `job`, `division`, `bet`, `measures`) VALUES (NULL, ","'",D497,"', '",E528,"', ","'",F527,"', ","'",G527,"', ","'",I497,"');")</f>
        <v>INSERT INTO `medical_vacancies` (`id`, `keyOrganization`, `job`, `division`, `bet`, `measures`) VALUES (NULL, 'usman-crb', 'итого средних:', '', '0',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497" s="44" t="s">
        <v>281</v>
      </c>
      <c r="L497" s="45" t="s">
        <v>282</v>
      </c>
      <c r="M497"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8" spans="1:13" s="4" customFormat="1" ht="19.5" customHeight="1" x14ac:dyDescent="0.2">
      <c r="A498" s="131"/>
      <c r="B498" s="127"/>
      <c r="C498" s="113"/>
      <c r="D498" s="113"/>
      <c r="E498" s="113" t="s">
        <v>38</v>
      </c>
      <c r="F498" s="113" t="s">
        <v>102</v>
      </c>
      <c r="G498" s="113">
        <v>2</v>
      </c>
      <c r="H498" s="100"/>
      <c r="I498" s="113" t="s">
        <v>201</v>
      </c>
      <c r="J498" s="66"/>
      <c r="K498" s="44"/>
      <c r="L498" s="45"/>
      <c r="M498" s="66"/>
    </row>
    <row r="499" spans="1:13" s="4" customFormat="1" ht="19.5" customHeight="1" x14ac:dyDescent="0.2">
      <c r="A499" s="131"/>
      <c r="B499" s="127"/>
      <c r="C499" s="113"/>
      <c r="D499" s="113"/>
      <c r="E499" s="113" t="s">
        <v>24</v>
      </c>
      <c r="F499" s="113" t="s">
        <v>101</v>
      </c>
      <c r="G499" s="113">
        <v>6</v>
      </c>
      <c r="H499" s="100"/>
      <c r="I499" s="113" t="s">
        <v>201</v>
      </c>
      <c r="J499" s="66"/>
      <c r="K499" s="44"/>
      <c r="L499" s="45"/>
      <c r="M499" s="66"/>
    </row>
    <row r="500" spans="1:13" s="4" customFormat="1" ht="19.5" customHeight="1" x14ac:dyDescent="0.2">
      <c r="A500" s="131"/>
      <c r="B500" s="127"/>
      <c r="C500" s="113"/>
      <c r="D500" s="113"/>
      <c r="E500" s="101" t="s">
        <v>450</v>
      </c>
      <c r="F500" s="113"/>
      <c r="G500" s="102">
        <v>16</v>
      </c>
      <c r="H500" s="100"/>
      <c r="I500" s="113"/>
      <c r="J500" s="72"/>
      <c r="K500" s="44"/>
      <c r="L500" s="45"/>
      <c r="M500" s="72"/>
    </row>
    <row r="501" spans="1:13" s="4" customFormat="1" ht="19.5" customHeight="1" x14ac:dyDescent="0.25">
      <c r="A501" s="131"/>
      <c r="B501" s="127"/>
      <c r="C501" s="113">
        <v>415</v>
      </c>
      <c r="D501" s="113" t="s">
        <v>253</v>
      </c>
      <c r="E501" s="103" t="s">
        <v>451</v>
      </c>
      <c r="F501" s="113"/>
      <c r="G501" s="102">
        <v>8</v>
      </c>
      <c r="H501" s="104"/>
      <c r="I501" s="104"/>
      <c r="J501" s="43" t="str">
        <f>CONCATENATE("INSERT INTO `medical_vacancies` (`id`, `keyOrganization`, `job`, `division`, `bet`, `measures`) VALUES (NULL, ","'",D501,"', '",E529,"', ","'",F528,"', ","'",G528,"', ","'",I498,"');")</f>
        <v>INSERT INTO `medical_vacancies` (`id`, `keyOrganization`, `job`, `division`, `bet`, `measures`) VALUES (NULL, 'usman-crb', 'врач-офтальмолог', '', '16', 'ежемесячная денежная компенсация по оплате ЖКХ');</v>
      </c>
      <c r="K501" s="44" t="s">
        <v>281</v>
      </c>
      <c r="L501" s="45" t="s">
        <v>282</v>
      </c>
      <c r="M501"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502" spans="1:13" s="4" customFormat="1" ht="19.5" customHeight="1" x14ac:dyDescent="0.2">
      <c r="A502" s="131">
        <v>36</v>
      </c>
      <c r="B502" s="127" t="s">
        <v>94</v>
      </c>
      <c r="C502" s="113">
        <v>416</v>
      </c>
      <c r="D502" s="113" t="s">
        <v>254</v>
      </c>
      <c r="E502" s="113" t="s">
        <v>20</v>
      </c>
      <c r="F502" s="113" t="s">
        <v>101</v>
      </c>
      <c r="G502" s="113">
        <v>1</v>
      </c>
      <c r="H502" s="100"/>
      <c r="I502" s="113" t="str">
        <f>[2]Лист1!I422</f>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502" s="43" t="str">
        <f>CONCATENATE("INSERT INTO `medical_vacancies` (`id`, `keyOrganization`, `job`, `division`, `bet`, `measures`) VALUES (NULL, ","'",D502,"', '",E533,"', ","'",F532,"', ","'",G532,"', ","'",I502,"');")</f>
        <v>INSERT INTO `medical_vacancies` (`id`, `keyOrganization`, `job`, `division`, `bet`, `measures`) VALUES (NULL, 'hlevenskaya-crb',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2" s="44" t="s">
        <v>281</v>
      </c>
      <c r="L502" s="45" t="s">
        <v>282</v>
      </c>
      <c r="M502"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3" spans="1:13" s="4" customFormat="1" ht="19.5" customHeight="1" x14ac:dyDescent="0.2">
      <c r="A503" s="131"/>
      <c r="B503" s="127"/>
      <c r="C503" s="113">
        <v>417</v>
      </c>
      <c r="D503" s="113" t="s">
        <v>254</v>
      </c>
      <c r="E503" s="113" t="s">
        <v>19</v>
      </c>
      <c r="F503" s="113" t="s">
        <v>101</v>
      </c>
      <c r="G503" s="113">
        <v>2</v>
      </c>
      <c r="H503" s="100"/>
      <c r="I503" s="113" t="str">
        <f>[2]Лист1!I423</f>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503" s="43" t="str">
        <f>CONCATENATE("INSERT INTO `medical_vacancies` (`id`, `keyOrganization`, `job`, `division`, `bet`, `measures`) VALUES (NULL, ","'",D503,"', '",E534,"', ","'",F533,"', ","'",G533,"', ","'",I503,"');")</f>
        <v>INSERT INTO `medical_vacancies` (`id`, `keyOrganization`, `job`, `division`, `bet`, `measures`) VALUES (NULL, 'hlevenskaya-crb', 'врач-эпидемиолог',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3" s="44" t="s">
        <v>281</v>
      </c>
      <c r="L503" s="45" t="s">
        <v>282</v>
      </c>
      <c r="M503"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4" spans="1:13" s="4" customFormat="1" ht="19.5" customHeight="1" x14ac:dyDescent="0.2">
      <c r="A504" s="131"/>
      <c r="B504" s="127"/>
      <c r="C504" s="113">
        <v>418</v>
      </c>
      <c r="D504" s="113" t="s">
        <v>254</v>
      </c>
      <c r="E504" s="113" t="s">
        <v>15</v>
      </c>
      <c r="F504" s="113" t="s">
        <v>101</v>
      </c>
      <c r="G504" s="113">
        <v>1</v>
      </c>
      <c r="H504" s="100"/>
      <c r="I504" s="113" t="str">
        <f>[2]Лист1!I424</f>
        <v>ежемесячная денежная компенсация за наем (поднаем) жилых помещений, ежемесячная денежная компенсация по оплате ЖКХ</v>
      </c>
      <c r="J504" s="43" t="str">
        <f>CONCATENATE("INSERT INTO `medical_vacancies` (`id`, `keyOrganization`, `job`, `division`, `bet`, `measures`) VALUES (NULL, ","'",D504,"', '",E535,"', ","'",F534,"', ","'",G534,"', ","'",I504,"');")</f>
        <v>INSERT INTO `medical_vacancies` (`id`, `keyOrganization`, `job`, `division`, `bet`, `measures`) VALUES (NULL, 'hlevenskaya-crb', 'врач-хирург', 'стационар', '1', 'ежемесячная денежная компенсация за наем (поднаем) жилых помещений, ежемесячная денежная компенсация по оплате ЖКХ');</v>
      </c>
      <c r="K504" s="44" t="s">
        <v>281</v>
      </c>
      <c r="L504" s="45" t="s">
        <v>282</v>
      </c>
      <c r="M504"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5" spans="1:13" s="4" customFormat="1" ht="19.5" customHeight="1" x14ac:dyDescent="0.2">
      <c r="A505" s="131"/>
      <c r="B505" s="127"/>
      <c r="C505" s="113">
        <v>419</v>
      </c>
      <c r="D505" s="113" t="s">
        <v>254</v>
      </c>
      <c r="E505" s="113" t="s">
        <v>25</v>
      </c>
      <c r="F505" s="113" t="s">
        <v>101</v>
      </c>
      <c r="G505" s="113">
        <v>1</v>
      </c>
      <c r="H505" s="100"/>
      <c r="I505" s="113" t="str">
        <f>[2]Лист1!I425</f>
        <v>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505" s="43" t="str">
        <f>CONCATENATE("INSERT INTO `medical_vacancies` (`id`, `keyOrganization`, `job`, `division`, `bet`, `measures`) VALUES (NULL, ","'",D505,"', '",E536,"', ","'",F535,"', ","'",G535,"', ","'",I505,"');")</f>
        <v>INSERT INTO `medical_vacancies` (`id`, `keyOrganization`, `job`, `division`, `bet`, `measures`) VALUES (NULL, 'hlevenskaya-crb', 'врач-кардиолог',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5" s="44" t="s">
        <v>281</v>
      </c>
      <c r="L505" s="45" t="s">
        <v>282</v>
      </c>
      <c r="M505"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6" spans="1:13" s="4" customFormat="1" ht="19.5" customHeight="1" x14ac:dyDescent="0.2">
      <c r="A506" s="131"/>
      <c r="B506" s="127"/>
      <c r="C506" s="113"/>
      <c r="D506" s="113"/>
      <c r="E506" s="101" t="s">
        <v>450</v>
      </c>
      <c r="F506" s="113"/>
      <c r="G506" s="102">
        <v>5</v>
      </c>
      <c r="H506" s="100"/>
      <c r="I506" s="113"/>
      <c r="J506" s="66"/>
      <c r="K506" s="44"/>
      <c r="L506" s="45"/>
      <c r="M506" s="66"/>
    </row>
    <row r="507" spans="1:13" s="4" customFormat="1" ht="19.5" customHeight="1" x14ac:dyDescent="0.2">
      <c r="A507" s="131"/>
      <c r="B507" s="127"/>
      <c r="C507" s="113">
        <v>421</v>
      </c>
      <c r="D507" s="113" t="s">
        <v>254</v>
      </c>
      <c r="E507" s="103" t="s">
        <v>451</v>
      </c>
      <c r="F507" s="104"/>
      <c r="G507" s="105">
        <v>0</v>
      </c>
      <c r="H507" s="100"/>
      <c r="I507" s="113"/>
      <c r="J507" s="43" t="e">
        <f>CONCATENATE("INSERT INTO `medical_vacancies` (`id`, `keyOrganization`, `job`, `division`, `bet`, `measures`) VALUES (NULL, ","'",D507,"', '",#REF!,"', ","'",#REF!,"', ","'",#REF!,"', ","'",I507,"');")</f>
        <v>#REF!</v>
      </c>
      <c r="K507" s="44" t="s">
        <v>281</v>
      </c>
      <c r="L507" s="45" t="s">
        <v>282</v>
      </c>
      <c r="M507"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8" spans="1:13" s="4" customFormat="1" ht="19.5" customHeight="1" x14ac:dyDescent="0.2">
      <c r="A508" s="131">
        <v>37</v>
      </c>
      <c r="B508" s="127" t="s">
        <v>454</v>
      </c>
      <c r="C508" s="113">
        <v>422</v>
      </c>
      <c r="D508" s="113" t="s">
        <v>255</v>
      </c>
      <c r="E508" s="113" t="s">
        <v>22</v>
      </c>
      <c r="F508" s="113" t="s">
        <v>102</v>
      </c>
      <c r="G508" s="113">
        <v>1</v>
      </c>
      <c r="H508" s="100"/>
      <c r="I508" s="113" t="s">
        <v>205</v>
      </c>
      <c r="J508" s="43" t="e">
        <f>CONCATENATE("INSERT INTO `medical_vacancies` (`id`, `keyOrganization`, `job`, `division`, `bet`, `measures`) VALUES (NULL, ","'",D508,"', '",E542,"', ","'",F541,"', ","'",G541,"', ","'",#REF!,"');")</f>
        <v>#REF!</v>
      </c>
      <c r="K508" s="44" t="s">
        <v>281</v>
      </c>
      <c r="L508" s="45" t="s">
        <v>282</v>
      </c>
      <c r="M508"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9" spans="1:13" s="4" customFormat="1" ht="19.5" customHeight="1" x14ac:dyDescent="0.2">
      <c r="A509" s="131"/>
      <c r="B509" s="127"/>
      <c r="C509" s="113">
        <v>423</v>
      </c>
      <c r="D509" s="113" t="s">
        <v>255</v>
      </c>
      <c r="E509" s="113" t="s">
        <v>7</v>
      </c>
      <c r="F509" s="113" t="s">
        <v>101</v>
      </c>
      <c r="G509" s="113">
        <v>1</v>
      </c>
      <c r="H509" s="100"/>
      <c r="I509" s="113" t="s">
        <v>214</v>
      </c>
      <c r="J509" s="43" t="str">
        <f>CONCATENATE("INSERT INTO `medical_vacancies` (`id`, `keyOrganization`, `job`, `division`, `bet`, `measures`) VALUES (NULL, ","'",D509,"', '",E543,"', ","'",F542,"', ","'",G542,"', ","'",I509,"');")</f>
        <v>INSERT INTO `medical_vacancies` (`id`, `keyOrganization`, `job`, `division`, `bet`, `measures`) VALUES (NULL, 'chaplygin-crb', 'медицинская сестра',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9" s="44" t="s">
        <v>281</v>
      </c>
      <c r="L509" s="45" t="s">
        <v>282</v>
      </c>
      <c r="M509"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0" spans="1:13" s="4" customFormat="1" ht="19.5" customHeight="1" x14ac:dyDescent="0.2">
      <c r="A510" s="131"/>
      <c r="B510" s="127"/>
      <c r="C510" s="113">
        <v>424</v>
      </c>
      <c r="D510" s="113" t="s">
        <v>255</v>
      </c>
      <c r="E510" s="113" t="s">
        <v>3</v>
      </c>
      <c r="F510" s="113" t="s">
        <v>101</v>
      </c>
      <c r="G510" s="113">
        <v>1</v>
      </c>
      <c r="H510" s="100"/>
      <c r="I510" s="113" t="s">
        <v>214</v>
      </c>
      <c r="J510" s="43" t="str">
        <f>CONCATENATE("INSERT INTO `medical_vacancies` (`id`, `keyOrganization`, `job`, `division`, `bet`, `measures`) VALUES (NULL, ","'",D510,"', '",E544,"', ","'",F543,"', ","'",G543,"', ","'",I510,"');")</f>
        <v>INSERT INTO `medical_vacancies` (`id`, `keyOrganization`, `job`, `division`, `bet`, `measures`) VALUES (NULL, 'chaplygin-crb', 'итого врачей:', 'поликлиника',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0" s="44" t="s">
        <v>281</v>
      </c>
      <c r="L510" s="45" t="s">
        <v>282</v>
      </c>
      <c r="M510"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1" spans="1:13" s="4" customFormat="1" ht="19.5" customHeight="1" x14ac:dyDescent="0.2">
      <c r="A511" s="131"/>
      <c r="B511" s="127"/>
      <c r="C511" s="113">
        <v>425</v>
      </c>
      <c r="D511" s="113" t="s">
        <v>255</v>
      </c>
      <c r="E511" s="113" t="s">
        <v>25</v>
      </c>
      <c r="F511" s="113" t="s">
        <v>101</v>
      </c>
      <c r="G511" s="113">
        <v>1</v>
      </c>
      <c r="H511" s="100"/>
      <c r="I511" s="113" t="s">
        <v>203</v>
      </c>
      <c r="J511" s="43" t="str">
        <f>CONCATENATE("INSERT INTO `medical_vacancies` (`id`, `keyOrganization`, `job`, `division`, `bet`, `measures`) VALUES (NULL, ","'",D511,"', '",E545,"', ","'",F544,"', ","'",G544,"', ","'",I508,"');")</f>
        <v>INSERT INTO `medical_vacancies` (`id`, `keyOrganization`, `job`, `division`, `bet`, `measures`) VALUES (NULL, 'chaplygin-crb', 'итого средних:', '', '13',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1" s="44" t="s">
        <v>281</v>
      </c>
      <c r="L511" s="45" t="s">
        <v>282</v>
      </c>
      <c r="M511"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2" spans="1:13" s="4" customFormat="1" ht="19.5" customHeight="1" x14ac:dyDescent="0.2">
      <c r="A512" s="131"/>
      <c r="B512" s="127"/>
      <c r="C512" s="113">
        <v>427</v>
      </c>
      <c r="D512" s="113" t="s">
        <v>255</v>
      </c>
      <c r="E512" s="113" t="s">
        <v>36</v>
      </c>
      <c r="F512" s="113" t="s">
        <v>120</v>
      </c>
      <c r="G512" s="113">
        <v>2</v>
      </c>
      <c r="H512" s="100"/>
      <c r="I512" s="113" t="s">
        <v>205</v>
      </c>
      <c r="J512" s="43" t="e">
        <f>CONCATENATE("INSERT INTO `medical_vacancies` (`id`, `keyOrganization`, `job`, `division`, `bet`, `measures`) VALUES (NULL, ","'",D512,"', '",#REF!,"', ","'",F545,"', ","'",G545,"', ","'",I511,"');")</f>
        <v>#REF!</v>
      </c>
      <c r="K512" s="44" t="s">
        <v>281</v>
      </c>
      <c r="L512" s="45" t="s">
        <v>282</v>
      </c>
      <c r="M512"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3" spans="1:13" s="4" customFormat="1" ht="19.5" customHeight="1" x14ac:dyDescent="0.2">
      <c r="A513" s="131"/>
      <c r="B513" s="127"/>
      <c r="C513" s="113">
        <v>428</v>
      </c>
      <c r="D513" s="113" t="s">
        <v>255</v>
      </c>
      <c r="E513" s="113" t="s">
        <v>15</v>
      </c>
      <c r="F513" s="113" t="s">
        <v>101</v>
      </c>
      <c r="G513" s="113">
        <v>1</v>
      </c>
      <c r="H513" s="100"/>
      <c r="I513" s="113" t="s">
        <v>205</v>
      </c>
      <c r="J513" s="43" t="e">
        <f>CONCATENATE("INSERT INTO `medical_vacancies` (`id`, `keyOrganization`, `job`, `division`, `bet`, `measures`) VALUES (NULL, ","'",D513,"', '",#REF!,"', ","'",#REF!,"', ","'",#REF!,"', ","'",I513,"');")</f>
        <v>#REF!</v>
      </c>
      <c r="K513" s="44" t="s">
        <v>281</v>
      </c>
      <c r="L513" s="45" t="s">
        <v>282</v>
      </c>
      <c r="M513"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4" spans="1:13" s="4" customFormat="1" ht="19.5" customHeight="1" x14ac:dyDescent="0.2">
      <c r="A514" s="131"/>
      <c r="B514" s="127"/>
      <c r="C514" s="113">
        <v>430</v>
      </c>
      <c r="D514" s="113" t="s">
        <v>255</v>
      </c>
      <c r="E514" s="113" t="s">
        <v>20</v>
      </c>
      <c r="F514" s="113" t="s">
        <v>312</v>
      </c>
      <c r="G514" s="113">
        <v>1</v>
      </c>
      <c r="H514" s="100"/>
      <c r="I514" s="115" t="s">
        <v>205</v>
      </c>
      <c r="J514" s="43" t="e">
        <f>CONCATENATE("INSERT INTO `medical_vacancies` (`id`, `keyOrganization`, `job`, `division`, `bet`, `measures`) VALUES (NULL, ","'",D514,"', '",E546,"', ","'",#REF!,"', ","'",#REF!,"', ","'",I512,"');")</f>
        <v>#REF!</v>
      </c>
      <c r="K514" s="44" t="s">
        <v>281</v>
      </c>
      <c r="L514" s="45" t="s">
        <v>282</v>
      </c>
      <c r="M514"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5" spans="1:13" s="4" customFormat="1" ht="19.5" customHeight="1" x14ac:dyDescent="0.2">
      <c r="A515" s="131"/>
      <c r="B515" s="127"/>
      <c r="C515" s="113">
        <v>432</v>
      </c>
      <c r="D515" s="113" t="s">
        <v>255</v>
      </c>
      <c r="E515" s="113" t="s">
        <v>57</v>
      </c>
      <c r="F515" s="113" t="s">
        <v>122</v>
      </c>
      <c r="G515" s="113">
        <v>3</v>
      </c>
      <c r="H515" s="100"/>
      <c r="I515" s="113" t="s">
        <v>217</v>
      </c>
      <c r="J515" s="43" t="str">
        <f>CONCATENATE("INSERT INTO `medical_vacancies` (`id`, `keyOrganization`, `job`, `division`, `bet`, `measures`) VALUES (NULL, ","'",D515,"', '",E547,"', ","'",F546,"', ","'",G546,"', ","'",I515,"');")</f>
        <v>INSERT INTO `medical_vacancies` (`id`, `keyOrganization`, `job`, `division`, `bet`, `measures`) VALUES (NULL, 'chaplygin-crb', 'врач-гастроэнтеролог', 'стационар',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15" s="44" t="s">
        <v>281</v>
      </c>
      <c r="L515" s="45" t="s">
        <v>282</v>
      </c>
      <c r="M515"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6" spans="1:13" s="4" customFormat="1" ht="19.5" customHeight="1" x14ac:dyDescent="0.2">
      <c r="A516" s="131"/>
      <c r="B516" s="127"/>
      <c r="C516" s="113">
        <v>433</v>
      </c>
      <c r="D516" s="113" t="s">
        <v>255</v>
      </c>
      <c r="E516" s="113" t="s">
        <v>136</v>
      </c>
      <c r="F516" s="113" t="s">
        <v>137</v>
      </c>
      <c r="G516" s="113">
        <v>2</v>
      </c>
      <c r="H516" s="100"/>
      <c r="I516" s="113" t="s">
        <v>201</v>
      </c>
      <c r="J516" s="43" t="str">
        <f>CONCATENATE("INSERT INTO `medical_vacancies` (`id`, `keyOrganization`, `job`, `division`, `bet`, `measures`) VALUES (NULL, ","'",D516,"', '",E548,"', ","'",F547,"', ","'",G547,"', ","'",I516,"');")</f>
        <v>INSERT INTO `medical_vacancies` (`id`, `keyOrganization`, `job`, `division`, `bet`, `measures`) VALUES (NULL, 'chaplygin-crb', 'врач-сурдолог-оториноларинголог', 'поликлиника', '1', 'ежемесячная денежная компенсация по оплате ЖКХ');</v>
      </c>
      <c r="K516" s="44" t="s">
        <v>281</v>
      </c>
      <c r="L516" s="45" t="s">
        <v>282</v>
      </c>
      <c r="M516"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7" spans="1:13" s="4" customFormat="1" ht="19.5" customHeight="1" x14ac:dyDescent="0.2">
      <c r="A517" s="131"/>
      <c r="B517" s="127"/>
      <c r="C517" s="113"/>
      <c r="D517" s="113"/>
      <c r="E517" s="113" t="s">
        <v>39</v>
      </c>
      <c r="F517" s="113" t="s">
        <v>141</v>
      </c>
      <c r="G517" s="113">
        <v>1</v>
      </c>
      <c r="H517" s="100"/>
      <c r="I517" s="115" t="s">
        <v>201</v>
      </c>
      <c r="J517" s="112"/>
      <c r="K517" s="44"/>
      <c r="L517" s="45"/>
      <c r="M517" s="112"/>
    </row>
    <row r="518" spans="1:13" s="4" customFormat="1" ht="19.5" customHeight="1" x14ac:dyDescent="0.2">
      <c r="A518" s="131"/>
      <c r="B518" s="127"/>
      <c r="C518" s="113">
        <v>434</v>
      </c>
      <c r="D518" s="113" t="s">
        <v>255</v>
      </c>
      <c r="E518" s="113" t="s">
        <v>65</v>
      </c>
      <c r="F518" s="113" t="s">
        <v>102</v>
      </c>
      <c r="G518" s="113">
        <v>2</v>
      </c>
      <c r="H518" s="100"/>
      <c r="I518" s="113" t="s">
        <v>201</v>
      </c>
      <c r="J518" s="43" t="str">
        <f>CONCATENATE("INSERT INTO `medical_vacancies` (`id`, `keyOrganization`, `job`, `division`, `bet`, `measures`) VALUES (NULL, ","'",D518,"', '",E549,"', ","'",F548,"', ","'",G548,"', ","'",I518,"');")</f>
        <v>INSERT INTO `medical_vacancies` (`id`, `keyOrganization`, `job`, `division`, `bet`, `measures`) VALUES (NULL, 'chaplygin-crb', 'врач-аллерголог-иммунолог', 'поликлиника', '1', 'ежемесячная денежная компенсация по оплате ЖКХ');</v>
      </c>
      <c r="K518" s="44" t="s">
        <v>281</v>
      </c>
      <c r="L518" s="45" t="s">
        <v>282</v>
      </c>
      <c r="M518"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9" spans="1:13" s="4" customFormat="1" ht="19.5" customHeight="1" x14ac:dyDescent="0.2">
      <c r="A519" s="131"/>
      <c r="B519" s="127"/>
      <c r="C519" s="113"/>
      <c r="D519" s="113"/>
      <c r="E519" s="101" t="s">
        <v>450</v>
      </c>
      <c r="F519" s="113"/>
      <c r="G519" s="102">
        <v>8</v>
      </c>
      <c r="H519" s="100"/>
      <c r="I519" s="113"/>
      <c r="J519" s="66"/>
      <c r="K519" s="44"/>
      <c r="L519" s="45"/>
      <c r="M519" s="66"/>
    </row>
    <row r="520" spans="1:13" s="4" customFormat="1" ht="19.5" customHeight="1" x14ac:dyDescent="0.25">
      <c r="A520" s="131"/>
      <c r="B520" s="127"/>
      <c r="C520" s="113">
        <v>437</v>
      </c>
      <c r="D520" s="113" t="s">
        <v>255</v>
      </c>
      <c r="E520" s="103" t="s">
        <v>451</v>
      </c>
      <c r="F520" s="113"/>
      <c r="G520" s="102">
        <v>8</v>
      </c>
      <c r="H520" s="104"/>
      <c r="I520" s="104"/>
      <c r="J520" s="43" t="e">
        <f>CONCATENATE("INSERT INTO `medical_vacancies` (`id`, `keyOrganization`, `job`, `division`, `bet`, `measures`) VALUES (NULL, ","'",D520,"', '",#REF!,"', ","'",#REF!,"', ","'",#REF!,"', ","'",#REF!,"');")</f>
        <v>#REF!</v>
      </c>
      <c r="K520" s="44" t="s">
        <v>281</v>
      </c>
      <c r="L520" s="45" t="s">
        <v>282</v>
      </c>
      <c r="M520"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1" spans="1:13" s="4" customFormat="1" ht="19.5" customHeight="1" x14ac:dyDescent="0.2">
      <c r="A521" s="131">
        <v>38</v>
      </c>
      <c r="B521" s="127" t="s">
        <v>131</v>
      </c>
      <c r="C521" s="113">
        <v>438</v>
      </c>
      <c r="D521" s="113" t="s">
        <v>256</v>
      </c>
      <c r="E521" s="113" t="s">
        <v>128</v>
      </c>
      <c r="F521" s="113" t="s">
        <v>424</v>
      </c>
      <c r="G521" s="113">
        <v>5</v>
      </c>
      <c r="H521" s="100"/>
      <c r="I521" s="113"/>
      <c r="J521" s="43" t="str">
        <f>CONCATENATE("INSERT INTO `medical_vacancies` (`id`, `keyOrganization`, `job`, `division`, `bet`, `measures`) VALUES (NULL, ","'",D521,"', '",E553,"', ","'",F552,"', ","'",G552,"', ","'",I521,"');")</f>
        <v>INSERT INTO `medical_vacancies` (`id`, `keyOrganization`, `job`, `division`, `bet`, `measures`) VALUES (NULL, 'obl-clinic-bolnitsa', 'санитарка', 'стационар', '5', '');</v>
      </c>
      <c r="K521" s="44" t="s">
        <v>281</v>
      </c>
      <c r="L521" s="45" t="s">
        <v>282</v>
      </c>
      <c r="M521" s="43" t="str">
        <f t="shared" si="18"/>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2" spans="1:13" s="4" customFormat="1" ht="19.5" customHeight="1" x14ac:dyDescent="0.2">
      <c r="A522" s="131"/>
      <c r="B522" s="127"/>
      <c r="C522" s="113">
        <v>439</v>
      </c>
      <c r="D522" s="113" t="s">
        <v>256</v>
      </c>
      <c r="E522" s="113" t="s">
        <v>304</v>
      </c>
      <c r="F522" s="113" t="s">
        <v>102</v>
      </c>
      <c r="G522" s="113">
        <v>5</v>
      </c>
      <c r="H522" s="100"/>
      <c r="I522" s="113"/>
      <c r="J522" s="43" t="str">
        <f>CONCATENATE("INSERT INTO `medical_vacancies` (`id`, `keyOrganization`, `job`, `division`, `bet`, `measures`) VALUES (NULL, ","'",D522,"', '",E554,"', ","'",F553,"', ","'",G553,"', ","'",I522,"');")</f>
        <v>INSERT INTO `medical_vacancies` (`id`, `keyOrganization`, `job`, `division`, `bet`, `measures`) VALUES (NULL, 'obl-clinic-bolnitsa', 'кухонный рабочий ', 'стационар', '6', '');</v>
      </c>
      <c r="K522" s="44" t="s">
        <v>281</v>
      </c>
      <c r="L522" s="45" t="s">
        <v>282</v>
      </c>
      <c r="M522" s="43" t="str">
        <f t="shared" si="18"/>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3" spans="1:13" s="4" customFormat="1" ht="32.25" customHeight="1" x14ac:dyDescent="0.2">
      <c r="A523" s="131"/>
      <c r="B523" s="127"/>
      <c r="C523" s="113">
        <v>440</v>
      </c>
      <c r="D523" s="113" t="s">
        <v>256</v>
      </c>
      <c r="E523" s="113" t="s">
        <v>48</v>
      </c>
      <c r="F523" s="113" t="s">
        <v>102</v>
      </c>
      <c r="G523" s="113">
        <v>6</v>
      </c>
      <c r="H523" s="100"/>
      <c r="I523" s="113"/>
      <c r="J523" s="43" t="str">
        <f>CONCATENATE("INSERT INTO `medical_vacancies` (`id`, `keyOrganization`, `job`, `division`, `bet`, `measures`) VALUES (NULL, ","'",D523,"', '",E556,"', ","'",F554,"', ","'",G554,"', ","'",I523,"');")</f>
        <v>INSERT INTO `medical_vacancies` (`id`, `keyOrganization`, `job`, `division`, `bet`, `measures`) VALUES (NULL, 'obl-clinic-bolnitsa', 'буфетчик', 'стационар', '4', '');</v>
      </c>
      <c r="K523" s="44" t="s">
        <v>281</v>
      </c>
      <c r="L523" s="45" t="s">
        <v>282</v>
      </c>
      <c r="M523" s="43" t="str">
        <f t="shared" si="18"/>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4" spans="1:13" s="4" customFormat="1" ht="19.5" customHeight="1" x14ac:dyDescent="0.2">
      <c r="A524" s="131"/>
      <c r="B524" s="127"/>
      <c r="C524" s="113">
        <v>441</v>
      </c>
      <c r="D524" s="113" t="s">
        <v>256</v>
      </c>
      <c r="E524" s="113" t="s">
        <v>66</v>
      </c>
      <c r="F524" s="113" t="s">
        <v>102</v>
      </c>
      <c r="G524" s="113">
        <v>4</v>
      </c>
      <c r="H524" s="100"/>
      <c r="I524" s="113"/>
      <c r="J524" s="43" t="e">
        <f>CONCATENATE("INSERT INTO `medical_vacancies` (`id`, `keyOrganization`, `job`, `division`, `bet`, `measures`) VALUES (NULL, ","'",D524,"', '",#REF!,"', ","'",F556,"', ","'",G556,"', ","'",I524,"');")</f>
        <v>#REF!</v>
      </c>
      <c r="K524" s="44" t="s">
        <v>281</v>
      </c>
      <c r="L524" s="45" t="s">
        <v>282</v>
      </c>
      <c r="M524" s="43" t="str">
        <f t="shared" si="18"/>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5" spans="1:13" s="4" customFormat="1" ht="19.5" customHeight="1" x14ac:dyDescent="0.2">
      <c r="A525" s="131"/>
      <c r="B525" s="127"/>
      <c r="C525" s="113"/>
      <c r="D525" s="113"/>
      <c r="E525" s="113" t="s">
        <v>133</v>
      </c>
      <c r="F525" s="113" t="s">
        <v>102</v>
      </c>
      <c r="G525" s="113">
        <v>6</v>
      </c>
      <c r="H525" s="100"/>
      <c r="I525" s="113"/>
      <c r="J525" s="55"/>
      <c r="K525" s="44"/>
      <c r="L525" s="45"/>
      <c r="M525" s="55"/>
    </row>
    <row r="526" spans="1:13" s="4" customFormat="1" ht="19.5" customHeight="1" x14ac:dyDescent="0.2">
      <c r="A526" s="131"/>
      <c r="B526" s="127"/>
      <c r="C526" s="113"/>
      <c r="D526" s="113"/>
      <c r="E526" s="113" t="s">
        <v>45</v>
      </c>
      <c r="F526" s="113" t="s">
        <v>102</v>
      </c>
      <c r="G526" s="113">
        <v>6</v>
      </c>
      <c r="H526" s="100"/>
      <c r="I526" s="113"/>
      <c r="J526" s="55"/>
      <c r="K526" s="44"/>
      <c r="L526" s="45"/>
      <c r="M526" s="55"/>
    </row>
    <row r="527" spans="1:13" s="4" customFormat="1" ht="19.5" customHeight="1" x14ac:dyDescent="0.2">
      <c r="A527" s="131"/>
      <c r="B527" s="127"/>
      <c r="C527" s="113"/>
      <c r="D527" s="113"/>
      <c r="E527" s="101" t="s">
        <v>450</v>
      </c>
      <c r="F527" s="113"/>
      <c r="G527" s="102">
        <v>0</v>
      </c>
      <c r="H527" s="100"/>
      <c r="I527" s="113"/>
      <c r="J527" s="66"/>
      <c r="K527" s="44"/>
      <c r="L527" s="45"/>
      <c r="M527" s="66"/>
    </row>
    <row r="528" spans="1:13" s="4" customFormat="1" ht="19.5" customHeight="1" x14ac:dyDescent="0.2">
      <c r="A528" s="131"/>
      <c r="B528" s="127"/>
      <c r="C528" s="113">
        <v>444</v>
      </c>
      <c r="D528" s="113" t="s">
        <v>256</v>
      </c>
      <c r="E528" s="103" t="s">
        <v>451</v>
      </c>
      <c r="F528" s="113"/>
      <c r="G528" s="102">
        <v>16</v>
      </c>
      <c r="H528" s="100"/>
      <c r="I528" s="113"/>
      <c r="J528" s="43" t="e">
        <f>CONCATENATE("INSERT INTO `medical_vacancies` (`id`, `keyOrganization`, `job`, `division`, `bet`, `measures`) VALUES (NULL, ","'",D528,"', '",#REF!,"', ","'",#REF!,"', ","'",#REF!,"', ","'",I528,"');")</f>
        <v>#REF!</v>
      </c>
      <c r="K528" s="44" t="s">
        <v>281</v>
      </c>
      <c r="L528" s="45" t="s">
        <v>282</v>
      </c>
      <c r="M528" s="43" t="str">
        <f t="shared" ref="M528:M601" si="20">CONCATENATE(K528,D528,L528)</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9" spans="1:13" s="4" customFormat="1" ht="19.5" customHeight="1" x14ac:dyDescent="0.2">
      <c r="A529" s="131">
        <v>39</v>
      </c>
      <c r="B529" s="127" t="s">
        <v>159</v>
      </c>
      <c r="C529" s="113">
        <v>445</v>
      </c>
      <c r="D529" s="113" t="s">
        <v>257</v>
      </c>
      <c r="E529" s="113" t="s">
        <v>7</v>
      </c>
      <c r="F529" s="113" t="s">
        <v>101</v>
      </c>
      <c r="G529" s="113">
        <v>1</v>
      </c>
      <c r="H529" s="100"/>
      <c r="I529" s="113" t="s">
        <v>198</v>
      </c>
      <c r="J529" s="43" t="str">
        <f>CONCATENATE("INSERT INTO `medical_vacancies` (`id`, `keyOrganization`, `job`, `division`, `bet`, `measures`) VALUES (NULL, ","'",D529,"', '",E562,"', ","'",F561,"', ","'",G561,"', ","'",I529,"');")</f>
        <v>INSERT INTO `medical_vacancies` (`id`, `keyOrganization`, `job`, `division`, `bet`, `measures`) VALUES (NULL, 'obl-bolnitsa-2', 'врач-психиатр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9" s="44" t="s">
        <v>281</v>
      </c>
      <c r="L529" s="45" t="s">
        <v>282</v>
      </c>
      <c r="M529"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0" spans="1:13" s="4" customFormat="1" ht="19.5" customHeight="1" x14ac:dyDescent="0.2">
      <c r="A530" s="131"/>
      <c r="B530" s="127"/>
      <c r="C530" s="113"/>
      <c r="D530" s="113"/>
      <c r="E530" s="113" t="s">
        <v>82</v>
      </c>
      <c r="F530" s="113" t="s">
        <v>101</v>
      </c>
      <c r="G530" s="113">
        <v>1</v>
      </c>
      <c r="H530" s="100"/>
      <c r="I530" s="113" t="s">
        <v>198</v>
      </c>
      <c r="J530" s="61"/>
      <c r="K530" s="44"/>
      <c r="L530" s="45"/>
      <c r="M530" s="61"/>
    </row>
    <row r="531" spans="1:13" s="4" customFormat="1" ht="19.5" customHeight="1" x14ac:dyDescent="0.2">
      <c r="A531" s="131"/>
      <c r="B531" s="127"/>
      <c r="C531" s="113">
        <v>446</v>
      </c>
      <c r="D531" s="113" t="s">
        <v>257</v>
      </c>
      <c r="E531" s="113" t="s">
        <v>8</v>
      </c>
      <c r="F531" s="113" t="s">
        <v>101</v>
      </c>
      <c r="G531" s="113">
        <v>1</v>
      </c>
      <c r="H531" s="100"/>
      <c r="I531" s="113"/>
      <c r="J531" s="43" t="str">
        <f>CONCATENATE("INSERT INTO `medical_vacancies` (`id`, `keyOrganization`, `job`, `division`, `bet`, `measures`) VALUES (NULL, ","'",D531,"', '",E564,"', ","'",F563,"', ","'",G563,"', ","'",I531,"');")</f>
        <v>INSERT INTO `medical_vacancies` (`id`, `keyOrganization`, `job`, `division`, `bet`, `measures`) VALUES (NULL, 'obl-bolnitsa-2', 'врач-психотерапевт', 'стационар', '1', '');</v>
      </c>
      <c r="K531" s="44" t="s">
        <v>281</v>
      </c>
      <c r="L531" s="45" t="s">
        <v>282</v>
      </c>
      <c r="M531"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2" spans="1:13" s="4" customFormat="1" ht="19.5" customHeight="1" x14ac:dyDescent="0.2">
      <c r="A532" s="131"/>
      <c r="B532" s="127"/>
      <c r="C532" s="113">
        <v>447</v>
      </c>
      <c r="D532" s="113" t="s">
        <v>257</v>
      </c>
      <c r="E532" s="113" t="s">
        <v>126</v>
      </c>
      <c r="F532" s="113" t="s">
        <v>101</v>
      </c>
      <c r="G532" s="113">
        <v>2</v>
      </c>
      <c r="H532" s="100"/>
      <c r="I532" s="113" t="s">
        <v>198</v>
      </c>
      <c r="J532" s="43" t="str">
        <f>CONCATENATE("INSERT INTO `medical_vacancies` (`id`, `keyOrganization`, `job`, `division`, `bet`, `measures`) VALUES (NULL, ","'",D532,"', '",E566,"', ","'",F564,"', ","'",G564,"', ","'",I532,"');")</f>
        <v>INSERT INTO `medical_vacancies` (`id`, `keyOrganization`, `job`, `division`, `bet`, `measures`) VALUES (NULL, 'obl-bolnitsa-2', 'медицинский статистик', 'стационар(поликлиника)',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2" s="44" t="s">
        <v>281</v>
      </c>
      <c r="L532" s="45" t="s">
        <v>282</v>
      </c>
      <c r="M532"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3" spans="1:13" s="4" customFormat="1" ht="19.5" customHeight="1" x14ac:dyDescent="0.2">
      <c r="A533" s="131"/>
      <c r="B533" s="127"/>
      <c r="C533" s="113">
        <v>448</v>
      </c>
      <c r="D533" s="113" t="s">
        <v>257</v>
      </c>
      <c r="E533" s="113" t="s">
        <v>19</v>
      </c>
      <c r="F533" s="113" t="s">
        <v>101</v>
      </c>
      <c r="G533" s="113">
        <v>1</v>
      </c>
      <c r="H533" s="100"/>
      <c r="I533" s="113" t="s">
        <v>198</v>
      </c>
      <c r="J533" s="43" t="e">
        <f>CONCATENATE("INSERT INTO `medical_vacancies` (`id`, `keyOrganization`, `job`, `division`, `bet`, `measures`) VALUES (NULL, ","'",D533,"', '",E567,"', ","'",F566,"', ","'",G566,"', ","'",#REF!,"');")</f>
        <v>#REF!</v>
      </c>
      <c r="K533" s="44" t="s">
        <v>281</v>
      </c>
      <c r="L533" s="45" t="s">
        <v>282</v>
      </c>
      <c r="M533"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4" spans="1:13" s="4" customFormat="1" ht="19.5" customHeight="1" x14ac:dyDescent="0.2">
      <c r="A534" s="131"/>
      <c r="B534" s="127"/>
      <c r="C534" s="113">
        <v>449</v>
      </c>
      <c r="D534" s="113" t="s">
        <v>257</v>
      </c>
      <c r="E534" s="113" t="s">
        <v>27</v>
      </c>
      <c r="F534" s="113" t="s">
        <v>102</v>
      </c>
      <c r="G534" s="113">
        <v>1</v>
      </c>
      <c r="H534" s="100"/>
      <c r="I534" s="113"/>
      <c r="J534" s="43" t="str">
        <f>CONCATENATE("INSERT INTO `medical_vacancies` (`id`, `keyOrganization`, `job`, `division`, `bet`, `measures`) VALUES (NULL, ","'",D534,"', '",E568,"', ","'",F567,"', ","'",G567,"', ","'",I534,"');")</f>
        <v>INSERT INTO `medical_vacancies` (`id`, `keyOrganization`, `job`, `division`, `bet`, `measures`) VALUES (NULL, 'obl-bolnitsa-2', 'медицинская сестра диетическая', 'поликлиника', '2', '');</v>
      </c>
      <c r="K534" s="44" t="s">
        <v>281</v>
      </c>
      <c r="L534" s="45" t="s">
        <v>282</v>
      </c>
      <c r="M534"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5" spans="1:13" s="4" customFormat="1" ht="19.5" customHeight="1" x14ac:dyDescent="0.25">
      <c r="A535" s="131"/>
      <c r="B535" s="127"/>
      <c r="C535" s="113">
        <v>451</v>
      </c>
      <c r="D535" s="113" t="s">
        <v>257</v>
      </c>
      <c r="E535" s="113" t="s">
        <v>30</v>
      </c>
      <c r="F535" s="113" t="s">
        <v>101</v>
      </c>
      <c r="G535" s="113">
        <v>1</v>
      </c>
      <c r="H535" s="117"/>
      <c r="I535" s="113"/>
      <c r="J535" s="43" t="str">
        <f>CONCATENATE("INSERT INTO `medical_vacancies` (`id`, `keyOrganization`, `job`, `division`, `bet`, `measures`) VALUES (NULL, ","'",D535,"', '",E569,"', ","'",F568,"', ","'",G568,"', ","'",I533,"');")</f>
        <v>INSERT INTO `medical_vacancies` (`id`, `keyOrganization`, `job`, `division`, `bet`, `measures`) VALUES (NULL, 'obl-bolnitsa-2', 'медицинская сестра палатная',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5" s="44" t="s">
        <v>281</v>
      </c>
      <c r="L535" s="45" t="s">
        <v>282</v>
      </c>
      <c r="M535"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6" spans="1:13" s="4" customFormat="1" ht="19.5" customHeight="1" x14ac:dyDescent="0.25">
      <c r="A536" s="131"/>
      <c r="B536" s="127"/>
      <c r="C536" s="113"/>
      <c r="D536" s="113"/>
      <c r="E536" s="113" t="s">
        <v>23</v>
      </c>
      <c r="F536" s="113" t="s">
        <v>102</v>
      </c>
      <c r="G536" s="113">
        <v>1</v>
      </c>
      <c r="H536" s="117"/>
      <c r="I536" s="111"/>
      <c r="J536" s="72"/>
      <c r="K536" s="44"/>
      <c r="L536" s="45"/>
      <c r="M536" s="72"/>
    </row>
    <row r="537" spans="1:13" s="4" customFormat="1" ht="19.5" customHeight="1" x14ac:dyDescent="0.25">
      <c r="A537" s="131"/>
      <c r="B537" s="127"/>
      <c r="C537" s="113"/>
      <c r="D537" s="113"/>
      <c r="E537" s="107" t="s">
        <v>68</v>
      </c>
      <c r="F537" s="107" t="s">
        <v>101</v>
      </c>
      <c r="G537" s="107">
        <v>1</v>
      </c>
      <c r="H537" s="117"/>
      <c r="I537" s="113" t="s">
        <v>198</v>
      </c>
      <c r="J537" s="95"/>
      <c r="K537" s="44"/>
      <c r="L537" s="45"/>
      <c r="M537" s="95"/>
    </row>
    <row r="538" spans="1:13" s="4" customFormat="1" ht="19.5" customHeight="1" x14ac:dyDescent="0.25">
      <c r="A538" s="131"/>
      <c r="B538" s="127"/>
      <c r="C538" s="113"/>
      <c r="D538" s="113"/>
      <c r="E538" s="107" t="s">
        <v>119</v>
      </c>
      <c r="F538" s="107" t="s">
        <v>101</v>
      </c>
      <c r="G538" s="107">
        <v>1</v>
      </c>
      <c r="H538" s="117"/>
      <c r="I538" s="113" t="s">
        <v>198</v>
      </c>
      <c r="J538" s="95"/>
      <c r="K538" s="44"/>
      <c r="L538" s="45"/>
      <c r="M538" s="95"/>
    </row>
    <row r="539" spans="1:13" s="4" customFormat="1" ht="19.5" customHeight="1" x14ac:dyDescent="0.25">
      <c r="A539" s="131"/>
      <c r="B539" s="127"/>
      <c r="C539" s="113"/>
      <c r="D539" s="113"/>
      <c r="E539" s="107" t="s">
        <v>6</v>
      </c>
      <c r="F539" s="107" t="s">
        <v>297</v>
      </c>
      <c r="G539" s="107">
        <v>1</v>
      </c>
      <c r="H539" s="117"/>
      <c r="I539" s="113"/>
      <c r="J539" s="92"/>
      <c r="K539" s="44"/>
      <c r="L539" s="45"/>
      <c r="M539" s="92"/>
    </row>
    <row r="540" spans="1:13" s="4" customFormat="1" ht="19.5" customHeight="1" x14ac:dyDescent="0.25">
      <c r="A540" s="131"/>
      <c r="B540" s="127"/>
      <c r="C540" s="113"/>
      <c r="D540" s="113"/>
      <c r="E540" s="113" t="s">
        <v>443</v>
      </c>
      <c r="F540" s="113" t="s">
        <v>101</v>
      </c>
      <c r="G540" s="113">
        <v>1</v>
      </c>
      <c r="H540" s="117"/>
      <c r="I540" s="113"/>
      <c r="J540" s="72"/>
      <c r="K540" s="44"/>
      <c r="L540" s="45"/>
      <c r="M540" s="72"/>
    </row>
    <row r="541" spans="1:13" s="4" customFormat="1" ht="19.5" customHeight="1" x14ac:dyDescent="0.25">
      <c r="A541" s="131"/>
      <c r="B541" s="127"/>
      <c r="C541" s="113">
        <v>452</v>
      </c>
      <c r="D541" s="113" t="s">
        <v>257</v>
      </c>
      <c r="E541" s="113" t="s">
        <v>128</v>
      </c>
      <c r="F541" s="113" t="s">
        <v>102</v>
      </c>
      <c r="G541" s="113">
        <v>3</v>
      </c>
      <c r="H541" s="117"/>
      <c r="I541" s="113"/>
      <c r="J541" s="43" t="str">
        <f>CONCATENATE("INSERT INTO `medical_vacancies` (`id`, `keyOrganization`, `job`, `division`, `bet`, `measures`) VALUES (NULL, ","'",D541,"', '",E576,"', ","'",F575,"', ","'",G575,"', ","'",I541,"');")</f>
        <v>INSERT INTO `medical_vacancies` (`id`, `keyOrganization`, `job`, `division`, `bet`, `measures`) VALUES (NULL, 'obl-bolnitsa-2', 'врач-методист', 'стационар', '1', '');</v>
      </c>
      <c r="K541" s="44" t="s">
        <v>281</v>
      </c>
      <c r="L541" s="45" t="s">
        <v>282</v>
      </c>
      <c r="M541"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2" spans="1:13" s="4" customFormat="1" ht="21.75" customHeight="1" x14ac:dyDescent="0.25">
      <c r="A542" s="131"/>
      <c r="B542" s="127"/>
      <c r="C542" s="113">
        <v>453</v>
      </c>
      <c r="D542" s="113" t="s">
        <v>257</v>
      </c>
      <c r="E542" s="113" t="s">
        <v>35</v>
      </c>
      <c r="F542" s="113" t="s">
        <v>101</v>
      </c>
      <c r="G542" s="113">
        <v>1</v>
      </c>
      <c r="H542" s="117"/>
      <c r="I542" s="113"/>
      <c r="J542" s="43" t="e">
        <f>CONCATENATE("INSERT INTO `medical_vacancies` (`id`, `keyOrganization`, `job`, `division`, `bet`, `measures`) VALUES (NULL, ","'",D542,"', '",#REF!,"', ","'",#REF!,"', ","'",#REF!,"', ","'",I542,"');")</f>
        <v>#REF!</v>
      </c>
      <c r="K542" s="44" t="s">
        <v>281</v>
      </c>
      <c r="L542" s="45" t="s">
        <v>282</v>
      </c>
      <c r="M542"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3" spans="1:13" s="4" customFormat="1" ht="0.75" customHeight="1" x14ac:dyDescent="0.25">
      <c r="A543" s="131"/>
      <c r="B543" s="127"/>
      <c r="C543" s="113"/>
      <c r="D543" s="113"/>
      <c r="E543" s="113" t="s">
        <v>9</v>
      </c>
      <c r="F543" s="113" t="s">
        <v>101</v>
      </c>
      <c r="G543" s="113">
        <v>2</v>
      </c>
      <c r="H543" s="117"/>
      <c r="I543" s="113"/>
      <c r="J543" s="86"/>
      <c r="K543" s="44"/>
      <c r="L543" s="45"/>
      <c r="M543" s="86"/>
    </row>
    <row r="544" spans="1:13" s="4" customFormat="1" ht="21" customHeight="1" x14ac:dyDescent="0.25">
      <c r="A544" s="131"/>
      <c r="B544" s="127"/>
      <c r="C544" s="113">
        <v>454</v>
      </c>
      <c r="D544" s="113" t="s">
        <v>257</v>
      </c>
      <c r="E544" s="101" t="s">
        <v>450</v>
      </c>
      <c r="F544" s="113"/>
      <c r="G544" s="102">
        <v>13</v>
      </c>
      <c r="H544" s="117"/>
      <c r="I544" s="113"/>
      <c r="J544" s="43" t="str">
        <f>CONCATENATE("INSERT INTO `medical_vacancies` (`id`, `keyOrganization`, `job`, `division`, `bet`, `measures`) VALUES (NULL, ","'",D544,"', '",E575,"', ","'",F574,"', ","'",G574,"', ","'",I544,"');")</f>
        <v>INSERT INTO `medical_vacancies` (`id`, `keyOrganization`, `job`, `division`, `bet`, `measures`) VALUES (NULL, 'obl-bolnitsa-2', 'врач-эндоскопист', 'поликлиника', '1', '');</v>
      </c>
      <c r="K544" s="44" t="s">
        <v>281</v>
      </c>
      <c r="L544" s="45" t="s">
        <v>282</v>
      </c>
      <c r="M544"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5" spans="1:13" s="4" customFormat="1" ht="18" customHeight="1" x14ac:dyDescent="0.2">
      <c r="A545" s="131"/>
      <c r="B545" s="127"/>
      <c r="C545" s="113">
        <v>456</v>
      </c>
      <c r="D545" s="113" t="s">
        <v>257</v>
      </c>
      <c r="E545" s="103" t="s">
        <v>451</v>
      </c>
      <c r="F545" s="113"/>
      <c r="G545" s="102">
        <v>4</v>
      </c>
      <c r="H545" s="100"/>
      <c r="I545" s="113"/>
      <c r="J545" s="43" t="e">
        <f>CONCATENATE("INSERT INTO `medical_vacancies` (`id`, `keyOrganization`, `job`, `division`, `bet`, `measures`) VALUES (NULL, ","'",D545,"', '",#REF!,"', ","'",#REF!,"', ","'",#REF!,"', ","'",I545,"');")</f>
        <v>#REF!</v>
      </c>
      <c r="K545" s="44" t="s">
        <v>281</v>
      </c>
      <c r="L545" s="45" t="s">
        <v>282</v>
      </c>
      <c r="M545"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6" spans="1:13" s="4" customFormat="1" ht="19.5" customHeight="1" x14ac:dyDescent="0.2">
      <c r="A546" s="131">
        <v>40</v>
      </c>
      <c r="B546" s="127" t="s">
        <v>95</v>
      </c>
      <c r="C546" s="113">
        <v>460</v>
      </c>
      <c r="D546" s="113" t="s">
        <v>258</v>
      </c>
      <c r="E546" s="118" t="s">
        <v>22</v>
      </c>
      <c r="F546" s="118" t="s">
        <v>102</v>
      </c>
      <c r="G546" s="118">
        <v>3</v>
      </c>
      <c r="H546" s="100"/>
      <c r="I546" s="113" t="s">
        <v>198</v>
      </c>
      <c r="J546" s="43" t="str">
        <f>CONCATENATE("INSERT INTO `medical_vacancies` (`id`, `keyOrganization`, `job`, `division`, `bet`, `measures`) VALUES (NULL, ","'",D546,"', '",E579,"', ","'",F578,"', ","'",G578,"', ","'",I546,"');")</f>
        <v>INSERT INTO `medical_vacancies` (`id`, `keyOrganization`, `job`, `division`, `bet`, `measures`) VALUES (NULL, 'obl-det-bolnitsa', 'медицинская сестра процедурной',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6" s="44" t="s">
        <v>281</v>
      </c>
      <c r="L546" s="45" t="s">
        <v>282</v>
      </c>
      <c r="M546"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7" spans="1:13" s="4" customFormat="1" ht="19.5" customHeight="1" x14ac:dyDescent="0.2">
      <c r="A547" s="131"/>
      <c r="B547" s="127"/>
      <c r="C547" s="113">
        <v>461</v>
      </c>
      <c r="D547" s="113" t="s">
        <v>258</v>
      </c>
      <c r="E547" s="118" t="s">
        <v>75</v>
      </c>
      <c r="F547" s="118" t="s">
        <v>101</v>
      </c>
      <c r="G547" s="118">
        <v>1</v>
      </c>
      <c r="H547" s="100"/>
      <c r="I547" s="113"/>
      <c r="J547" s="43" t="str">
        <f>CONCATENATE("INSERT INTO `medical_vacancies` (`id`, `keyOrganization`, `job`, `division`, `bet`, `measures`) VALUES (NULL, ","'",D547,"', '",E580,"', ","'",F579,"', ","'",G579,"', ","'",I547,"');")</f>
        <v>INSERT INTO `medical_vacancies` (`id`, `keyOrganization`, `job`, `division`, `bet`, `measures`) VALUES (NULL, 'obl-det-bolnitsa', 'помощник врача-эпидемиолога', 'стационар', '1', '');</v>
      </c>
      <c r="K547" s="44" t="s">
        <v>281</v>
      </c>
      <c r="L547" s="45" t="s">
        <v>282</v>
      </c>
      <c r="M547"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8" spans="1:13" s="4" customFormat="1" ht="19.5" customHeight="1" x14ac:dyDescent="0.2">
      <c r="A548" s="131"/>
      <c r="B548" s="127"/>
      <c r="C548" s="113">
        <v>462</v>
      </c>
      <c r="D548" s="113" t="s">
        <v>258</v>
      </c>
      <c r="E548" s="118" t="s">
        <v>197</v>
      </c>
      <c r="F548" s="118" t="s">
        <v>101</v>
      </c>
      <c r="G548" s="118">
        <v>1</v>
      </c>
      <c r="H548" s="100"/>
      <c r="I548" s="113"/>
      <c r="J548" s="43" t="str">
        <f>CONCATENATE("INSERT INTO `medical_vacancies` (`id`, `keyOrganization`, `job`, `division`, `bet`, `measures`) VALUES (NULL, ","'",D548,"', '",E581,"', ","'",F580,"', ","'",G580,"', ","'",I548,"');")</f>
        <v>INSERT INTO `medical_vacancies` (`id`, `keyOrganization`, `job`, `division`, `bet`, `measures`) VALUES (NULL, 'obl-det-bolnitsa', 'медицинская сестра участковая', 'стационар', '1', '');</v>
      </c>
      <c r="K548" s="44" t="s">
        <v>281</v>
      </c>
      <c r="L548" s="45" t="s">
        <v>282</v>
      </c>
      <c r="M548"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9" spans="1:13" s="4" customFormat="1" ht="19.5" customHeight="1" x14ac:dyDescent="0.2">
      <c r="A549" s="131"/>
      <c r="B549" s="127"/>
      <c r="C549" s="113">
        <v>463</v>
      </c>
      <c r="D549" s="113" t="s">
        <v>258</v>
      </c>
      <c r="E549" s="118" t="s">
        <v>521</v>
      </c>
      <c r="F549" s="118" t="s">
        <v>102</v>
      </c>
      <c r="G549" s="118">
        <v>1</v>
      </c>
      <c r="H549" s="100"/>
      <c r="I549" s="113"/>
      <c r="J549" s="43" t="e">
        <f>CONCATENATE("INSERT INTO `medical_vacancies` (`id`, `keyOrganization`, `job`, `division`, `bet`, `measures`) VALUES (NULL, ","'",D549,"', '",#REF!,"', ","'",F581,"', ","'",G581,"', ","'",I549,"');")</f>
        <v>#REF!</v>
      </c>
      <c r="K549" s="44" t="s">
        <v>281</v>
      </c>
      <c r="L549" s="45" t="s">
        <v>282</v>
      </c>
      <c r="M549"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0" spans="1:13" s="4" customFormat="1" ht="19.5" customHeight="1" x14ac:dyDescent="0.2">
      <c r="A550" s="131"/>
      <c r="B550" s="127"/>
      <c r="C550" s="113">
        <v>464</v>
      </c>
      <c r="D550" s="113" t="s">
        <v>258</v>
      </c>
      <c r="E550" s="118" t="s">
        <v>50</v>
      </c>
      <c r="F550" s="118" t="s">
        <v>102</v>
      </c>
      <c r="G550" s="118">
        <v>1</v>
      </c>
      <c r="H550" s="100"/>
      <c r="I550" s="113"/>
      <c r="J550" s="43" t="e">
        <f>CONCATENATE("INSERT INTO `medical_vacancies` (`id`, `keyOrganization`, `job`, `division`, `bet`, `measures`) VALUES (NULL, ","'",D550,"', '",E582,"', ","'",#REF!,"', ","'",#REF!,"', ","'",I550,"');")</f>
        <v>#REF!</v>
      </c>
      <c r="K550" s="44" t="s">
        <v>281</v>
      </c>
      <c r="L550" s="45" t="s">
        <v>282</v>
      </c>
      <c r="M550"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1" spans="1:13" s="4" customFormat="1" ht="19.5" customHeight="1" x14ac:dyDescent="0.2">
      <c r="A551" s="131"/>
      <c r="B551" s="127"/>
      <c r="C551" s="113">
        <v>465</v>
      </c>
      <c r="D551" s="113" t="s">
        <v>258</v>
      </c>
      <c r="E551" s="118" t="s">
        <v>183</v>
      </c>
      <c r="F551" s="118" t="s">
        <v>101</v>
      </c>
      <c r="G551" s="118">
        <v>1</v>
      </c>
      <c r="H551" s="100"/>
      <c r="I551" s="113"/>
      <c r="J551" s="43" t="str">
        <f>CONCATENATE("INSERT INTO `medical_vacancies` (`id`, `keyOrganization`, `job`, `division`, `bet`, `measures`) VALUES (NULL, ","'",D551,"', '",E583,"', ","'",F582,"', ","'",G582,"', ","'",I551,"');")</f>
        <v>INSERT INTO `medical_vacancies` (`id`, `keyOrganization`, `job`, `division`, `bet`, `measures`) VALUES (NULL, 'obl-det-bolnitsa', 'итого средних:', '', '4', '');</v>
      </c>
      <c r="K551" s="44" t="s">
        <v>281</v>
      </c>
      <c r="L551" s="45" t="s">
        <v>282</v>
      </c>
      <c r="M551"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2" spans="1:13" s="4" customFormat="1" ht="19.5" customHeight="1" x14ac:dyDescent="0.2">
      <c r="A552" s="131"/>
      <c r="B552" s="127"/>
      <c r="C552" s="113"/>
      <c r="D552" s="113"/>
      <c r="E552" s="118" t="s">
        <v>48</v>
      </c>
      <c r="F552" s="118" t="s">
        <v>102</v>
      </c>
      <c r="G552" s="118">
        <v>5</v>
      </c>
      <c r="H552" s="100"/>
      <c r="I552" s="113"/>
      <c r="J552" s="72"/>
      <c r="K552" s="44"/>
      <c r="L552" s="45"/>
      <c r="M552" s="72"/>
    </row>
    <row r="553" spans="1:13" s="4" customFormat="1" ht="19.5" customHeight="1" x14ac:dyDescent="0.2">
      <c r="A553" s="131"/>
      <c r="B553" s="127"/>
      <c r="C553" s="113">
        <v>466</v>
      </c>
      <c r="D553" s="113" t="s">
        <v>258</v>
      </c>
      <c r="E553" s="118" t="s">
        <v>133</v>
      </c>
      <c r="F553" s="118" t="s">
        <v>102</v>
      </c>
      <c r="G553" s="118">
        <v>6</v>
      </c>
      <c r="H553" s="100"/>
      <c r="I553" s="113"/>
      <c r="J553" s="43" t="e">
        <f>CONCATENATE("INSERT INTO `medical_vacancies` (`id`, `keyOrganization`, `job`, `division`, `bet`, `measures`) VALUES (NULL, ","'",D553,"', '",E584,"', ","'",#REF!,"', ","'",#REF!,"', ","'",I553,"');")</f>
        <v>#REF!</v>
      </c>
      <c r="K553" s="44" t="s">
        <v>281</v>
      </c>
      <c r="L553" s="45" t="s">
        <v>282</v>
      </c>
      <c r="M553"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4" spans="1:13" s="4" customFormat="1" ht="19.5" customHeight="1" x14ac:dyDescent="0.2">
      <c r="A554" s="131"/>
      <c r="B554" s="127"/>
      <c r="C554" s="113"/>
      <c r="D554" s="113"/>
      <c r="E554" s="118" t="s">
        <v>449</v>
      </c>
      <c r="F554" s="118" t="s">
        <v>102</v>
      </c>
      <c r="G554" s="118">
        <v>4</v>
      </c>
      <c r="H554" s="100"/>
      <c r="I554" s="113"/>
      <c r="J554" s="72"/>
      <c r="K554" s="44"/>
      <c r="L554" s="45"/>
      <c r="M554" s="72"/>
    </row>
    <row r="555" spans="1:13" s="4" customFormat="1" ht="19.5" customHeight="1" x14ac:dyDescent="0.2">
      <c r="A555" s="131"/>
      <c r="B555" s="127"/>
      <c r="C555" s="113"/>
      <c r="D555" s="113"/>
      <c r="E555" s="118" t="s">
        <v>160</v>
      </c>
      <c r="F555" s="118" t="s">
        <v>102</v>
      </c>
      <c r="G555" s="118">
        <v>1</v>
      </c>
      <c r="H555" s="100"/>
      <c r="I555" s="113"/>
      <c r="J555" s="95"/>
      <c r="K555" s="44"/>
      <c r="L555" s="45"/>
      <c r="M555" s="95"/>
    </row>
    <row r="556" spans="1:13" s="4" customFormat="1" ht="19.5" customHeight="1" x14ac:dyDescent="0.2">
      <c r="A556" s="131"/>
      <c r="B556" s="127"/>
      <c r="C556" s="113"/>
      <c r="D556" s="113"/>
      <c r="E556" s="118" t="s">
        <v>66</v>
      </c>
      <c r="F556" s="118" t="s">
        <v>102</v>
      </c>
      <c r="G556" s="118">
        <v>1</v>
      </c>
      <c r="H556" s="100"/>
      <c r="I556" s="113"/>
      <c r="J556" s="72"/>
      <c r="K556" s="44"/>
      <c r="L556" s="45"/>
      <c r="M556" s="72"/>
    </row>
    <row r="557" spans="1:13" s="4" customFormat="1" ht="19.5" customHeight="1" x14ac:dyDescent="0.2">
      <c r="A557" s="131"/>
      <c r="B557" s="127"/>
      <c r="C557" s="113"/>
      <c r="D557" s="113"/>
      <c r="E557" s="101" t="s">
        <v>450</v>
      </c>
      <c r="F557" s="113"/>
      <c r="G557" s="102">
        <v>8</v>
      </c>
      <c r="H557" s="100"/>
      <c r="I557" s="113"/>
      <c r="J557" s="67"/>
      <c r="K557" s="44"/>
      <c r="L557" s="45"/>
      <c r="M557" s="67"/>
    </row>
    <row r="558" spans="1:13" s="4" customFormat="1" ht="19.5" customHeight="1" x14ac:dyDescent="0.2">
      <c r="A558" s="131"/>
      <c r="B558" s="127"/>
      <c r="C558" s="113">
        <v>473</v>
      </c>
      <c r="D558" s="113" t="s">
        <v>258</v>
      </c>
      <c r="E558" s="103" t="s">
        <v>451</v>
      </c>
      <c r="F558" s="113"/>
      <c r="G558" s="102">
        <v>5</v>
      </c>
      <c r="H558" s="100"/>
      <c r="I558" s="113"/>
      <c r="J558" s="43" t="e">
        <f>CONCATENATE("INSERT INTO `medical_vacancies` (`id`, `keyOrganization`, `job`, `division`, `bet`, `measures`) VALUES (NULL, ","'",D558,"', '",#REF!,"', ","'",#REF!,"', ","'",#REF!,"', ","'",I558,"');")</f>
        <v>#REF!</v>
      </c>
      <c r="K558" s="44" t="s">
        <v>281</v>
      </c>
      <c r="L558" s="45" t="s">
        <v>282</v>
      </c>
      <c r="M558"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9" spans="1:13" s="4" customFormat="1" ht="19.5" customHeight="1" x14ac:dyDescent="0.25">
      <c r="A559" s="131">
        <v>41</v>
      </c>
      <c r="B559" s="127" t="s">
        <v>470</v>
      </c>
      <c r="C559" s="115">
        <v>474</v>
      </c>
      <c r="D559" s="115" t="s">
        <v>259</v>
      </c>
      <c r="E559" s="115" t="s">
        <v>63</v>
      </c>
      <c r="F559" s="115" t="s">
        <v>102</v>
      </c>
      <c r="G559" s="115">
        <v>2</v>
      </c>
      <c r="H559" s="117"/>
      <c r="I559" s="115"/>
      <c r="J559" s="43" t="str">
        <f>CONCATENATE("INSERT INTO `medical_vacancies` (`id`, `keyOrganization`, `job`, `division`, `bet`, `measures`) VALUES (NULL, ","'",D559,"', '",E592,"', ","'",F591,"', ","'",G591,"', ","'",I559,"');")</f>
        <v>INSERT INTO `medical_vacancies` (`id`, `keyOrganization`, `job`, `division`, `bet`, `measures`) VALUES (NULL, 'obl-psich-nevr-bolnitsa-1', 'врач-патологоанатом', 'стационар', '3', '');</v>
      </c>
      <c r="K559" s="44" t="s">
        <v>281</v>
      </c>
      <c r="L559" s="45" t="s">
        <v>282</v>
      </c>
      <c r="M559"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0" spans="1:13" s="4" customFormat="1" ht="19.5" customHeight="1" x14ac:dyDescent="0.25">
      <c r="A560" s="131"/>
      <c r="B560" s="127"/>
      <c r="C560" s="115">
        <v>475</v>
      </c>
      <c r="D560" s="115" t="s">
        <v>259</v>
      </c>
      <c r="E560" s="115" t="s">
        <v>40</v>
      </c>
      <c r="F560" s="115" t="s">
        <v>102</v>
      </c>
      <c r="G560" s="115">
        <v>1</v>
      </c>
      <c r="H560" s="117"/>
      <c r="I560" s="115" t="s">
        <v>198</v>
      </c>
      <c r="J560" s="43" t="str">
        <f>CONCATENATE("INSERT INTO `medical_vacancies` (`id`, `keyOrganization`, `job`, `division`, `bet`, `measures`) VALUES (NULL, ","'",D560,"', '",E593,"', ","'",F592,"', ","'",G592,"', ","'",I560,"');")</f>
        <v>INSERT INTO `medical_vacancies` (`id`, `keyOrganization`, `job`, `division`, `bet`, `measures`) VALUES (NULL, 'obl-psich-nevr-bolnitsa-1', 'врач-эндоскопист',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0" s="44" t="s">
        <v>281</v>
      </c>
      <c r="L560" s="45" t="s">
        <v>282</v>
      </c>
      <c r="M560"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1" spans="1:13" s="4" customFormat="1" ht="19.5" customHeight="1" x14ac:dyDescent="0.25">
      <c r="A561" s="131"/>
      <c r="B561" s="127"/>
      <c r="C561" s="115">
        <v>476</v>
      </c>
      <c r="D561" s="115" t="s">
        <v>259</v>
      </c>
      <c r="E561" s="115" t="s">
        <v>505</v>
      </c>
      <c r="F561" s="115" t="s">
        <v>101</v>
      </c>
      <c r="G561" s="115">
        <v>1</v>
      </c>
      <c r="H561" s="117"/>
      <c r="I561" s="115"/>
      <c r="J561" s="43" t="str">
        <f>CONCATENATE("INSERT INTO `medical_vacancies` (`id`, `keyOrganization`, `job`, `division`, `bet`, `measures`) VALUES (NULL, ","'",D561,"', '",E594,"', ","'",F593,"', ","'",G593,"', ","'",I561,"');")</f>
        <v>INSERT INTO `medical_vacancies` (`id`, `keyOrganization`, `job`, `division`, `bet`, `measures`) VALUES (NULL, 'obl-psich-nevr-bolnitsa-1', 'врач-радиотерапевт', 'стационар', '1', '');</v>
      </c>
      <c r="K561" s="44" t="s">
        <v>281</v>
      </c>
      <c r="L561" s="45" t="s">
        <v>282</v>
      </c>
      <c r="M561"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2" spans="1:13" s="4" customFormat="1" ht="19.5" customHeight="1" x14ac:dyDescent="0.25">
      <c r="A562" s="131"/>
      <c r="B562" s="127"/>
      <c r="C562" s="115"/>
      <c r="D562" s="115"/>
      <c r="E562" s="115" t="s">
        <v>481</v>
      </c>
      <c r="F562" s="115" t="s">
        <v>101</v>
      </c>
      <c r="G562" s="115">
        <v>1</v>
      </c>
      <c r="H562" s="117"/>
      <c r="I562" s="115" t="s">
        <v>205</v>
      </c>
      <c r="J562" s="43"/>
      <c r="K562" s="44"/>
      <c r="L562" s="45"/>
      <c r="M562" s="43"/>
    </row>
    <row r="563" spans="1:13" s="4" customFormat="1" ht="19.5" customHeight="1" x14ac:dyDescent="0.25">
      <c r="A563" s="131"/>
      <c r="B563" s="127"/>
      <c r="C563" s="115"/>
      <c r="D563" s="115"/>
      <c r="E563" s="115" t="s">
        <v>506</v>
      </c>
      <c r="F563" s="115" t="s">
        <v>102</v>
      </c>
      <c r="G563" s="115">
        <v>1</v>
      </c>
      <c r="H563" s="117"/>
      <c r="I563" s="115" t="s">
        <v>205</v>
      </c>
      <c r="J563" s="43"/>
      <c r="K563" s="44"/>
      <c r="L563" s="45"/>
      <c r="M563" s="43"/>
    </row>
    <row r="564" spans="1:13" s="4" customFormat="1" ht="19.5" customHeight="1" x14ac:dyDescent="0.25">
      <c r="A564" s="131"/>
      <c r="B564" s="127"/>
      <c r="C564" s="115">
        <v>477</v>
      </c>
      <c r="D564" s="115" t="s">
        <v>259</v>
      </c>
      <c r="E564" s="115" t="s">
        <v>81</v>
      </c>
      <c r="F564" s="115" t="s">
        <v>114</v>
      </c>
      <c r="G564" s="115">
        <v>5</v>
      </c>
      <c r="H564" s="117"/>
      <c r="I564" s="115" t="s">
        <v>205</v>
      </c>
      <c r="J564" s="43" t="str">
        <f>CONCATENATE("INSERT INTO `medical_vacancies` (`id`, `keyOrganization`, `job`, `division`, `bet`, `measures`) VALUES (NULL, ","'",D564,"', '",E598,"', ","'",F596,"', ","'",G596,"', ","'",I564,"');")</f>
        <v>INSERT INTO `medical_vacancies` (`id`, `keyOrganization`, `job`, `division`, `bet`, `measures`) VALUES (NULL, 'obl-psich-nevr-bolnitsa-1', 'медицинская сестра диетическая', 'организационно-методический отдел',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64" s="44" t="s">
        <v>281</v>
      </c>
      <c r="L564" s="45" t="s">
        <v>282</v>
      </c>
      <c r="M564"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5" spans="1:13" s="4" customFormat="1" ht="19.5" customHeight="1" x14ac:dyDescent="0.25">
      <c r="A565" s="131"/>
      <c r="B565" s="127"/>
      <c r="C565" s="115"/>
      <c r="D565" s="115"/>
      <c r="E565" s="115" t="s">
        <v>6</v>
      </c>
      <c r="F565" s="115" t="s">
        <v>101</v>
      </c>
      <c r="G565" s="115">
        <v>1</v>
      </c>
      <c r="H565" s="117"/>
      <c r="I565" s="115"/>
      <c r="J565" s="91"/>
      <c r="K565" s="44"/>
      <c r="L565" s="45"/>
      <c r="M565" s="91"/>
    </row>
    <row r="566" spans="1:13" s="4" customFormat="1" ht="19.5" customHeight="1" x14ac:dyDescent="0.25">
      <c r="A566" s="131"/>
      <c r="B566" s="127"/>
      <c r="C566" s="115">
        <v>478</v>
      </c>
      <c r="D566" s="115" t="s">
        <v>259</v>
      </c>
      <c r="E566" s="115" t="s">
        <v>28</v>
      </c>
      <c r="F566" s="115" t="s">
        <v>101</v>
      </c>
      <c r="G566" s="115">
        <v>1</v>
      </c>
      <c r="H566" s="117"/>
      <c r="I566" s="115"/>
      <c r="J566" s="43" t="str">
        <f>CONCATENATE("INSERT INTO `medical_vacancies` (`id`, `keyOrganization`, `job`, `division`, `bet`, `measures`) VALUES (NULL, ","'",D566,"', '",E599,"', ","'",F598,"', ","'",G598,"', ","'",I566,"');")</f>
        <v>INSERT INTO `medical_vacancies` (`id`, `keyOrganization`, `job`, `division`, `bet`, `measures`) VALUES (NULL, 'obl-psich-nevr-bolnitsa-1', 'итого врачей:', 'поликлиника', '1', '');</v>
      </c>
      <c r="K566" s="44" t="s">
        <v>281</v>
      </c>
      <c r="L566" s="45" t="s">
        <v>282</v>
      </c>
      <c r="M566"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7" spans="1:13" s="4" customFormat="1" ht="19.5" customHeight="1" x14ac:dyDescent="0.25">
      <c r="A567" s="131"/>
      <c r="B567" s="127"/>
      <c r="C567" s="115">
        <v>479</v>
      </c>
      <c r="D567" s="115" t="s">
        <v>259</v>
      </c>
      <c r="E567" s="115" t="s">
        <v>162</v>
      </c>
      <c r="F567" s="115" t="s">
        <v>101</v>
      </c>
      <c r="G567" s="115">
        <v>2</v>
      </c>
      <c r="H567" s="117"/>
      <c r="I567" s="115"/>
      <c r="J567" s="43" t="str">
        <f>CONCATENATE("INSERT INTO `medical_vacancies` (`id`, `keyOrganization`, `job`, `division`, `bet`, `measures`) VALUES (NULL, ","'",D567,"', '",E600,"', ","'",F599,"', ","'",G599,"', ","'",I567,"');")</f>
        <v>INSERT INTO `medical_vacancies` (`id`, `keyOrganization`, `job`, `division`, `bet`, `measures`) VALUES (NULL, 'obl-psich-nevr-bolnitsa-1', 'итого средних:', '', '8', '');</v>
      </c>
      <c r="K567" s="44" t="s">
        <v>281</v>
      </c>
      <c r="L567" s="45" t="s">
        <v>282</v>
      </c>
      <c r="M567"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8" spans="1:13" s="4" customFormat="1" ht="19.5" customHeight="1" x14ac:dyDescent="0.25">
      <c r="A568" s="131"/>
      <c r="B568" s="127"/>
      <c r="C568" s="115">
        <v>480</v>
      </c>
      <c r="D568" s="115" t="s">
        <v>259</v>
      </c>
      <c r="E568" s="115" t="s">
        <v>42</v>
      </c>
      <c r="F568" s="115" t="s">
        <v>102</v>
      </c>
      <c r="G568" s="115">
        <v>1</v>
      </c>
      <c r="H568" s="117"/>
      <c r="I568" s="115"/>
      <c r="J568" s="43" t="str">
        <f>CONCATENATE("INSERT INTO `medical_vacancies` (`id`, `keyOrganization`, `job`, `division`, `bet`, `measures`) VALUES (NULL, ","'",D568,"', '",E601,"', ","'",F600,"', ","'",G600,"', ","'",I568,"');")</f>
        <v>INSERT INTO `medical_vacancies` (`id`, `keyOrganization`, `job`, `division`, `bet`, `measures`) VALUES (NULL, 'obl-psich-nevr-bolnitsa-1', 'заведующий кабинетом функциональной диагностики-врач функциональной диагностики', '', '6', '');</v>
      </c>
      <c r="K568" s="44" t="s">
        <v>281</v>
      </c>
      <c r="L568" s="45" t="s">
        <v>282</v>
      </c>
      <c r="M568"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9" spans="1:13" s="4" customFormat="1" ht="19.5" customHeight="1" x14ac:dyDescent="0.25">
      <c r="A569" s="131"/>
      <c r="B569" s="127"/>
      <c r="C569" s="115">
        <v>481</v>
      </c>
      <c r="D569" s="115" t="s">
        <v>259</v>
      </c>
      <c r="E569" s="115" t="s">
        <v>65</v>
      </c>
      <c r="F569" s="115" t="s">
        <v>102</v>
      </c>
      <c r="G569" s="115">
        <v>19</v>
      </c>
      <c r="H569" s="117"/>
      <c r="I569" s="115"/>
      <c r="J569" s="43" t="str">
        <f>CONCATENATE("INSERT INTO `medical_vacancies` (`id`, `keyOrganization`, `job`, `division`, `bet`, `measures`) VALUES (NULL, ","'",D569,"', '",E602,"', ","'",F601,"', ","'",G601,"', ","'",I569,"');")</f>
        <v>INSERT INTO `medical_vacancies` (`id`, `keyOrganization`, `job`, `division`, `bet`, `measures`) VALUES (NULL, 'obl-psich-nevr-bolnitsa-1', 'врач по спортивной медицине ', 'кабинет функциональной диагностики', '1', '');</v>
      </c>
      <c r="K569" s="44" t="s">
        <v>281</v>
      </c>
      <c r="L569" s="45" t="s">
        <v>282</v>
      </c>
      <c r="M569"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0" spans="1:13" s="4" customFormat="1" ht="19.5" customHeight="1" x14ac:dyDescent="0.25">
      <c r="A570" s="131"/>
      <c r="B570" s="127"/>
      <c r="C570" s="115">
        <v>482</v>
      </c>
      <c r="D570" s="115" t="s">
        <v>259</v>
      </c>
      <c r="E570" s="115" t="s">
        <v>144</v>
      </c>
      <c r="F570" s="115" t="s">
        <v>114</v>
      </c>
      <c r="G570" s="115">
        <v>4</v>
      </c>
      <c r="H570" s="117"/>
      <c r="I570" s="115"/>
      <c r="J570" s="43" t="str">
        <f>CONCATENATE("INSERT INTO `medical_vacancies` (`id`, `keyOrganization`, `job`, `division`, `bet`, `measures`) VALUES (NULL, ","'",D570,"', '",E603,"', ","'",F602,"', ","'",G602,"', ","'",I570,"');")</f>
        <v>INSERT INTO `medical_vacancies` (`id`, `keyOrganization`, `job`, `division`, `bet`, `measures`) VALUES (NULL, 'obl-psich-nevr-bolnitsa-1', 'врач по лечебной физкультуре', 'Елецкий филиал', '1', '');</v>
      </c>
      <c r="K570" s="44" t="s">
        <v>281</v>
      </c>
      <c r="L570" s="45" t="s">
        <v>282</v>
      </c>
      <c r="M570"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1" spans="1:13" s="4" customFormat="1" ht="19.5" customHeight="1" x14ac:dyDescent="0.25">
      <c r="A571" s="131"/>
      <c r="B571" s="127"/>
      <c r="C571" s="115"/>
      <c r="D571" s="115"/>
      <c r="E571" s="115" t="s">
        <v>189</v>
      </c>
      <c r="F571" s="115" t="s">
        <v>101</v>
      </c>
      <c r="G571" s="115">
        <v>19</v>
      </c>
      <c r="H571" s="117"/>
      <c r="I571" s="134"/>
      <c r="J571" s="67"/>
      <c r="K571" s="44"/>
      <c r="L571" s="45"/>
      <c r="M571" s="67"/>
    </row>
    <row r="572" spans="1:13" s="4" customFormat="1" ht="19.5" customHeight="1" x14ac:dyDescent="0.25">
      <c r="A572" s="131"/>
      <c r="B572" s="127"/>
      <c r="C572" s="115"/>
      <c r="D572" s="115"/>
      <c r="E572" s="101" t="s">
        <v>450</v>
      </c>
      <c r="F572" s="115"/>
      <c r="G572" s="102">
        <v>12</v>
      </c>
      <c r="H572" s="117"/>
      <c r="I572" s="115"/>
      <c r="J572" s="72"/>
      <c r="K572" s="44"/>
      <c r="L572" s="45"/>
      <c r="M572" s="72"/>
    </row>
    <row r="573" spans="1:13" s="49" customFormat="1" ht="19.5" customHeight="1" x14ac:dyDescent="0.25">
      <c r="A573" s="131"/>
      <c r="B573" s="127"/>
      <c r="C573" s="134">
        <v>483</v>
      </c>
      <c r="D573" s="134" t="s">
        <v>259</v>
      </c>
      <c r="E573" s="103" t="s">
        <v>451</v>
      </c>
      <c r="F573" s="115"/>
      <c r="G573" s="102">
        <v>27</v>
      </c>
      <c r="H573" s="117"/>
      <c r="I573" s="134"/>
      <c r="J573" s="46" t="str">
        <f>CONCATENATE("INSERT INTO `medical_vacancies` (`id`, `keyOrganization`, `job`, `division`, `bet`, `measures`) VALUES (NULL, ","'",D573,"', '",E604,"', ","'",F603,"', ","'",G603,"', ","'",I573,"');")</f>
        <v>INSERT INTO `medical_vacancies` (`id`, `keyOrganization`, `job`, `division`, `bet`, `measures`) VALUES (NULL, 'obl-psich-nevr-bolnitsa-1', 'врач ультразвуковой диагностики', 'отделение ЛФК и массажа', '1', '');</v>
      </c>
      <c r="K573" s="47" t="s">
        <v>281</v>
      </c>
      <c r="L573" s="48" t="s">
        <v>282</v>
      </c>
      <c r="M573" s="46"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4" spans="1:13" s="4" customFormat="1" ht="19.5" customHeight="1" x14ac:dyDescent="0.2">
      <c r="A574" s="131">
        <v>42</v>
      </c>
      <c r="B574" s="131" t="s">
        <v>96</v>
      </c>
      <c r="C574" s="96">
        <v>484</v>
      </c>
      <c r="D574" s="96" t="s">
        <v>260</v>
      </c>
      <c r="E574" s="96" t="s">
        <v>488</v>
      </c>
      <c r="F574" s="96" t="s">
        <v>101</v>
      </c>
      <c r="G574" s="96">
        <v>1</v>
      </c>
      <c r="H574" s="50"/>
      <c r="I574" s="96" t="s">
        <v>490</v>
      </c>
      <c r="J574" s="43" t="e">
        <f>CONCATENATE("INSERT INTO `medical_vacancies` (`id`, `keyOrganization`, `job`, `division`, `bet`, `measures`) VALUES (NULL, ","'",D574,"', '",E608,"', ","'",F607,"', ","'",G607,"', ","'",#REF!,"');")</f>
        <v>#REF!</v>
      </c>
      <c r="K574" s="44" t="s">
        <v>281</v>
      </c>
      <c r="L574" s="45" t="s">
        <v>282</v>
      </c>
      <c r="M574"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5" spans="1:13" s="4" customFormat="1" ht="19.5" customHeight="1" x14ac:dyDescent="0.2">
      <c r="A575" s="131"/>
      <c r="B575" s="131"/>
      <c r="C575" s="96">
        <v>485</v>
      </c>
      <c r="D575" s="96" t="s">
        <v>260</v>
      </c>
      <c r="E575" s="96" t="s">
        <v>5</v>
      </c>
      <c r="F575" s="96" t="s">
        <v>102</v>
      </c>
      <c r="G575" s="96">
        <v>1</v>
      </c>
      <c r="H575" s="50"/>
      <c r="I575" s="96" t="s">
        <v>490</v>
      </c>
      <c r="J575" s="43" t="e">
        <f>CONCATENATE("INSERT INTO `medical_vacancies` (`id`, `keyOrganization`, `job`, `division`, `bet`, `measures`) VALUES (NULL, ","'",D575,"', '",#REF!,"', ","'",F608,"', ","'",G608,"', ","'",I574,"');")</f>
        <v>#REF!</v>
      </c>
      <c r="K575" s="44" t="s">
        <v>281</v>
      </c>
      <c r="L575" s="45" t="s">
        <v>282</v>
      </c>
      <c r="M575"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6" spans="1:13" s="4" customFormat="1" ht="19.5" customHeight="1" x14ac:dyDescent="0.2">
      <c r="A576" s="131"/>
      <c r="B576" s="131"/>
      <c r="C576" s="96">
        <v>486</v>
      </c>
      <c r="D576" s="96" t="s">
        <v>260</v>
      </c>
      <c r="E576" s="96" t="s">
        <v>286</v>
      </c>
      <c r="F576" s="96" t="s">
        <v>101</v>
      </c>
      <c r="G576" s="96">
        <v>1</v>
      </c>
      <c r="H576" s="50"/>
      <c r="I576" s="96" t="s">
        <v>490</v>
      </c>
      <c r="J576" s="43" t="e">
        <f>CONCATENATE("INSERT INTO `medical_vacancies` (`id`, `keyOrganization`, `job`, `division`, `bet`, `measures`) VALUES (NULL, ","'",D576,"', '",#REF!,"', ","'",#REF!,"', ","'",#REF!,"', ","'",I576,"');")</f>
        <v>#REF!</v>
      </c>
      <c r="K576" s="44" t="s">
        <v>281</v>
      </c>
      <c r="L576" s="45" t="s">
        <v>282</v>
      </c>
      <c r="M576"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7" spans="1:13" s="4" customFormat="1" ht="19.5" customHeight="1" x14ac:dyDescent="0.2">
      <c r="A577" s="131"/>
      <c r="B577" s="131"/>
      <c r="C577" s="96"/>
      <c r="D577" s="96"/>
      <c r="E577" s="96" t="s">
        <v>163</v>
      </c>
      <c r="F577" s="96" t="s">
        <v>102</v>
      </c>
      <c r="G577" s="96">
        <v>1</v>
      </c>
      <c r="H577" s="50"/>
      <c r="I577" s="96" t="s">
        <v>490</v>
      </c>
      <c r="J577" s="86"/>
      <c r="K577" s="44"/>
      <c r="L577" s="45"/>
      <c r="M577" s="86"/>
    </row>
    <row r="578" spans="1:13" s="4" customFormat="1" ht="19.5" customHeight="1" x14ac:dyDescent="0.2">
      <c r="A578" s="131"/>
      <c r="B578" s="131"/>
      <c r="C578" s="96">
        <v>487</v>
      </c>
      <c r="D578" s="96" t="s">
        <v>260</v>
      </c>
      <c r="E578" s="96" t="s">
        <v>65</v>
      </c>
      <c r="F578" s="96" t="s">
        <v>102</v>
      </c>
      <c r="G578" s="96">
        <v>1</v>
      </c>
      <c r="H578" s="50"/>
      <c r="I578" s="96" t="s">
        <v>490</v>
      </c>
      <c r="J578" s="43" t="str">
        <f>CONCATENATE("INSERT INTO `medical_vacancies` (`id`, `keyOrganization`, `job`, `division`, `bet`, `measures`) VALUES (NULL, ","'",D578,"', '",E612,"', ","'",F609,"', ","'",G609,"', ","'",I578,"');")</f>
        <v>INSERT INTO `medical_vacancies` (`id`, `keyOrganization`, `job`, `division`, `bet`, `measures`) VALUES (NULL, 'obl-tub-disp', 'итого средних:', 'поликлиника', '1', 'возможно предоставление места в общежитии');</v>
      </c>
      <c r="K578" s="44" t="s">
        <v>281</v>
      </c>
      <c r="L578" s="45" t="s">
        <v>282</v>
      </c>
      <c r="M578"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9" spans="1:13" s="4" customFormat="1" ht="19.5" customHeight="1" x14ac:dyDescent="0.2">
      <c r="A579" s="131"/>
      <c r="B579" s="131"/>
      <c r="C579" s="96">
        <v>488</v>
      </c>
      <c r="D579" s="96" t="s">
        <v>260</v>
      </c>
      <c r="E579" s="96" t="s">
        <v>144</v>
      </c>
      <c r="F579" s="96" t="s">
        <v>102</v>
      </c>
      <c r="G579" s="96">
        <v>1</v>
      </c>
      <c r="H579" s="50"/>
      <c r="I579" s="96" t="s">
        <v>490</v>
      </c>
      <c r="J579" s="43" t="str">
        <f>CONCATENATE("INSERT INTO `medical_vacancies` (`id`, `keyOrganization`, `job`, `division`, `bet`, `measures`) VALUES (NULL, ","'",D579,"', '",E613,"', ","'",F612,"', ","'",G612,"', ","'",I579,"');")</f>
        <v>INSERT INTO `medical_vacancies` (`id`, `keyOrganization`, `job`, `division`, `bet`, `measures`) VALUES (NULL, 'obl-tub-disp', 'врач скорой медицинской помощи', '', '0', 'возможно предоставление места в общежитии');</v>
      </c>
      <c r="K579" s="44"/>
      <c r="L579" s="45"/>
      <c r="M579" s="43"/>
    </row>
    <row r="580" spans="1:13" s="4" customFormat="1" ht="19.5" customHeight="1" x14ac:dyDescent="0.2">
      <c r="A580" s="131"/>
      <c r="B580" s="131"/>
      <c r="C580" s="96">
        <v>489</v>
      </c>
      <c r="D580" s="96" t="s">
        <v>260</v>
      </c>
      <c r="E580" s="96" t="s">
        <v>41</v>
      </c>
      <c r="F580" s="96" t="s">
        <v>102</v>
      </c>
      <c r="G580" s="96">
        <v>1</v>
      </c>
      <c r="H580" s="50"/>
      <c r="I580" s="96" t="s">
        <v>490</v>
      </c>
      <c r="J580" s="43" t="str">
        <f>CONCATENATE("INSERT INTO `medical_vacancies` (`id`, `keyOrganization`, `job`, `division`, `bet`, `measures`) VALUES (NULL, ","'",D580,"', '",E614,"', ","'",F613,"', ","'",G613,"', ","'",I580,"');")</f>
        <v>INSERT INTO `medical_vacancies` (`id`, `keyOrganization`, `job`, `division`, `bet`, `measures`) VALUES (NULL, 'obl-tub-disp', 'врач-психиатр', '', '10', 'возможно предоставление места в общежитии');</v>
      </c>
      <c r="K580" s="44" t="s">
        <v>281</v>
      </c>
      <c r="L580" s="45" t="s">
        <v>282</v>
      </c>
      <c r="M580"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1" spans="1:13" s="4" customFormat="1" ht="19.5" customHeight="1" x14ac:dyDescent="0.2">
      <c r="A581" s="131"/>
      <c r="B581" s="131"/>
      <c r="C581" s="96">
        <v>490</v>
      </c>
      <c r="D581" s="96" t="s">
        <v>260</v>
      </c>
      <c r="E581" s="73" t="s">
        <v>35</v>
      </c>
      <c r="F581" s="73" t="s">
        <v>101</v>
      </c>
      <c r="G581" s="73">
        <v>2</v>
      </c>
      <c r="H581" s="50"/>
      <c r="I581" s="96" t="s">
        <v>490</v>
      </c>
      <c r="J581" s="43" t="str">
        <f>CONCATENATE("INSERT INTO `medical_vacancies` (`id`, `keyOrganization`, `job`, `division`, `bet`, `measures`) VALUES (NULL, ","'",D581,"', '",E615,"', ","'",F614,"', ","'",G614,"', ","'",I581,"');")</f>
        <v>INSERT INTO `medical_vacancies` (`id`, `keyOrganization`, `job`, `division`, `bet`, `measures`) VALUES (NULL, 'obl-tub-disp', 'врач-педиатр', '', '2', 'возможно предоставление места в общежитии');</v>
      </c>
      <c r="K581" s="44" t="s">
        <v>281</v>
      </c>
      <c r="L581" s="45" t="s">
        <v>282</v>
      </c>
      <c r="M581"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2" spans="1:13" s="4" customFormat="1" ht="19.5" customHeight="1" x14ac:dyDescent="0.2">
      <c r="A582" s="131"/>
      <c r="B582" s="131"/>
      <c r="C582" s="96">
        <v>492</v>
      </c>
      <c r="D582" s="96" t="s">
        <v>260</v>
      </c>
      <c r="E582" s="52" t="s">
        <v>450</v>
      </c>
      <c r="F582" s="96"/>
      <c r="G582" s="64">
        <v>4</v>
      </c>
      <c r="H582" s="50"/>
      <c r="I582" s="96"/>
      <c r="J582" s="43" t="str">
        <f>CONCATENATE("INSERT INTO `medical_vacancies` (`id`, `keyOrganization`, `job`, `division`, `bet`, `measures`) VALUES (NULL, ","'",D582,"', '",E617,"', ","'",F616,"', ","'",G616,"', ","'",I582,"');")</f>
        <v>INSERT INTO `medical_vacancies` (`id`, `keyOrganization`, `job`, `division`, `bet`, `measures`) VALUES (NULL, 'obl-tub-disp', 'фельдшер скорой медицинской помощи', '', '6', '');</v>
      </c>
      <c r="K582" s="44" t="s">
        <v>281</v>
      </c>
      <c r="L582" s="45" t="s">
        <v>282</v>
      </c>
      <c r="M582"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3" spans="1:13" s="4" customFormat="1" ht="19.5" customHeight="1" x14ac:dyDescent="0.2">
      <c r="A583" s="131"/>
      <c r="B583" s="131"/>
      <c r="C583" s="96"/>
      <c r="D583" s="96"/>
      <c r="E583" s="74" t="s">
        <v>451</v>
      </c>
      <c r="F583" s="96"/>
      <c r="G583" s="64">
        <v>5</v>
      </c>
      <c r="H583" s="50"/>
      <c r="I583" s="96"/>
      <c r="J583" s="67"/>
      <c r="K583" s="44"/>
      <c r="L583" s="45"/>
      <c r="M583" s="67"/>
    </row>
    <row r="584" spans="1:13" s="4" customFormat="1" ht="19.5" customHeight="1" x14ac:dyDescent="0.2">
      <c r="A584" s="131">
        <v>43</v>
      </c>
      <c r="B584" s="127" t="s">
        <v>97</v>
      </c>
      <c r="C584" s="113">
        <v>502</v>
      </c>
      <c r="D584" s="113" t="s">
        <v>261</v>
      </c>
      <c r="E584" s="113" t="s">
        <v>51</v>
      </c>
      <c r="F584" s="113" t="s">
        <v>167</v>
      </c>
      <c r="G584" s="113">
        <v>4</v>
      </c>
      <c r="H584" s="100">
        <v>68.89</v>
      </c>
      <c r="I584" s="113" t="s">
        <v>205</v>
      </c>
      <c r="J584" s="43" t="str">
        <f>CONCATENATE("INSERT INTO `medical_vacancies` (`id`, `keyOrganization`, `job`, `division`, `bet`, `measures`) VALUES (NULL, ","'",D584,"', '",E620,"', ","'",F619,"', ","'",G619,"', ","'",I584,"');")</f>
        <v>INSERT INTO `medical_vacancies` (`id`, `keyOrganization`, `job`, `division`, `bet`, `measures`) VALUES (NULL, 'obl-nark-disp', 'водитель автомобиля', '',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84" s="44" t="s">
        <v>281</v>
      </c>
      <c r="L584" s="45" t="s">
        <v>282</v>
      </c>
      <c r="M584"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5" spans="1:13" s="4" customFormat="1" ht="19.5" customHeight="1" x14ac:dyDescent="0.2">
      <c r="A585" s="131"/>
      <c r="B585" s="127"/>
      <c r="C585" s="113">
        <v>503</v>
      </c>
      <c r="D585" s="113" t="s">
        <v>261</v>
      </c>
      <c r="E585" s="113" t="s">
        <v>22</v>
      </c>
      <c r="F585" s="113" t="s">
        <v>102</v>
      </c>
      <c r="G585" s="113">
        <v>1</v>
      </c>
      <c r="H585" s="100">
        <v>68.89</v>
      </c>
      <c r="I585" s="113" t="s">
        <v>198</v>
      </c>
      <c r="J585" s="43" t="str">
        <f>CONCATENATE("INSERT INTO `medical_vacancies` (`id`, `keyOrganization`, `job`, `division`, `bet`, `measures`) VALUES (NULL, ","'",D585,"', '",E621,"', ","'",F620,"', ","'",G620,"', ","'",I585,"');")</f>
        <v>INSERT INTO `medical_vacancies` (`id`, `keyOrganization`, `job`, `division`, `bet`, `measures`) VALUES (NULL, 'obl-nark-disp', 'уборщик служебных помещений', '',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5" s="44" t="s">
        <v>281</v>
      </c>
      <c r="L585" s="45" t="s">
        <v>282</v>
      </c>
      <c r="M585"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6" spans="1:13" s="4" customFormat="1" ht="19.5" customHeight="1" x14ac:dyDescent="0.2">
      <c r="A586" s="131"/>
      <c r="B586" s="127"/>
      <c r="C586" s="113">
        <v>504</v>
      </c>
      <c r="D586" s="113" t="s">
        <v>261</v>
      </c>
      <c r="E586" s="113" t="s">
        <v>65</v>
      </c>
      <c r="F586" s="113" t="s">
        <v>102</v>
      </c>
      <c r="G586" s="113">
        <v>1</v>
      </c>
      <c r="H586" s="100">
        <v>40.15</v>
      </c>
      <c r="I586" s="113"/>
      <c r="J586" s="43" t="str">
        <f>CONCATENATE("INSERT INTO `medical_vacancies` (`id`, `keyOrganization`, `job`, `division`, `bet`, `measures`) VALUES (NULL, ","'",D586,"', '",E622,"', ","'",F621,"', ","'",G621,"', ","'",I586,"');")</f>
        <v>INSERT INTO `medical_vacancies` (`id`, `keyOrganization`, `job`, `division`, `bet`, `measures`) VALUES (NULL, 'obl-nark-disp', 'итого врачей:', '', '3', '');</v>
      </c>
      <c r="K586" s="44" t="s">
        <v>281</v>
      </c>
      <c r="L586" s="45" t="s">
        <v>282</v>
      </c>
      <c r="M586"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7" spans="1:13" s="4" customFormat="1" ht="19.5" customHeight="1" x14ac:dyDescent="0.2">
      <c r="A587" s="131"/>
      <c r="B587" s="127"/>
      <c r="C587" s="113"/>
      <c r="D587" s="113"/>
      <c r="E587" s="113" t="s">
        <v>133</v>
      </c>
      <c r="F587" s="113" t="s">
        <v>102</v>
      </c>
      <c r="G587" s="113">
        <v>2</v>
      </c>
      <c r="H587" s="100"/>
      <c r="I587" s="113"/>
      <c r="J587" s="67"/>
      <c r="K587" s="44"/>
      <c r="L587" s="45"/>
      <c r="M587" s="67"/>
    </row>
    <row r="588" spans="1:13" s="4" customFormat="1" ht="19.5" customHeight="1" x14ac:dyDescent="0.2">
      <c r="A588" s="131"/>
      <c r="B588" s="127"/>
      <c r="C588" s="113"/>
      <c r="D588" s="113"/>
      <c r="E588" s="101" t="s">
        <v>450</v>
      </c>
      <c r="F588" s="113"/>
      <c r="G588" s="102">
        <v>5</v>
      </c>
      <c r="H588" s="100"/>
      <c r="I588" s="113"/>
      <c r="J588" s="67"/>
      <c r="K588" s="44"/>
      <c r="L588" s="45"/>
      <c r="M588" s="67"/>
    </row>
    <row r="589" spans="1:13" s="4" customFormat="1" ht="27.75" customHeight="1" x14ac:dyDescent="0.2">
      <c r="A589" s="131"/>
      <c r="B589" s="127"/>
      <c r="C589" s="113">
        <v>505</v>
      </c>
      <c r="D589" s="113" t="s">
        <v>261</v>
      </c>
      <c r="E589" s="103" t="s">
        <v>451</v>
      </c>
      <c r="F589" s="113"/>
      <c r="G589" s="102">
        <v>1</v>
      </c>
      <c r="H589" s="100">
        <v>27.03</v>
      </c>
      <c r="I589" s="113"/>
      <c r="J589" s="43" t="str">
        <f>CONCATENATE("INSERT INTO `medical_vacancies` (`id`, `keyOrganization`, `job`, `division`, `bet`, `measures`) VALUES (NULL, ","'",D589,"', '",E623,"', ","'",F622,"', ","'",G622,"', ","'",I589,"');")</f>
        <v>INSERT INTO `medical_vacancies` (`id`, `keyOrganization`, `job`, `division`, `bet`, `measures`) VALUES (NULL, 'obl-nark-disp', 'итого средних:', '', '21', '');</v>
      </c>
      <c r="K589" s="44" t="s">
        <v>281</v>
      </c>
      <c r="L589" s="45" t="s">
        <v>282</v>
      </c>
      <c r="M589"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90" spans="1:13" s="4" customFormat="1" ht="19.5" customHeight="1" x14ac:dyDescent="0.2">
      <c r="A590" s="131">
        <v>44</v>
      </c>
      <c r="B590" s="127" t="s">
        <v>154</v>
      </c>
      <c r="C590" s="115">
        <v>506</v>
      </c>
      <c r="D590" s="115" t="s">
        <v>262</v>
      </c>
      <c r="E590" s="115" t="s">
        <v>40</v>
      </c>
      <c r="F590" s="115" t="s">
        <v>102</v>
      </c>
      <c r="G590" s="115">
        <v>1</v>
      </c>
      <c r="H590" s="100" t="s">
        <v>446</v>
      </c>
      <c r="I590" s="115" t="s">
        <v>198</v>
      </c>
      <c r="J590" s="43" t="str">
        <f>CONCATENATE("INSERT INTO `medical_vacancies` (`id`, `keyOrganization`, `job`, `division`, `bet`, `measures`) VALUES (NULL, ","'",D590,"', '",E626,"', ","'",F625,"', ","'",G625,"', ","'",I590,"');")</f>
        <v>INSERT INTO `medical_vacancies` (`id`, `keyOrganization`, `job`, `division`, `bet`, `measures`) VALUES (NULL, 'obl-onco-disp', 'врач-ортодонт',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90" s="44" t="s">
        <v>281</v>
      </c>
      <c r="L590" s="45" t="s">
        <v>282</v>
      </c>
      <c r="M590" s="43" t="str">
        <f t="shared" si="20"/>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91" spans="1:13" s="4" customFormat="1" ht="19.5" customHeight="1" x14ac:dyDescent="0.2">
      <c r="A591" s="131"/>
      <c r="B591" s="127"/>
      <c r="C591" s="115">
        <v>507</v>
      </c>
      <c r="D591" s="115" t="s">
        <v>262</v>
      </c>
      <c r="E591" s="107" t="s">
        <v>22</v>
      </c>
      <c r="F591" s="107" t="s">
        <v>102</v>
      </c>
      <c r="G591" s="107">
        <v>3</v>
      </c>
      <c r="H591" s="100" t="s">
        <v>446</v>
      </c>
      <c r="I591" s="115" t="s">
        <v>198</v>
      </c>
      <c r="J591" s="43" t="str">
        <f>CONCATENATE("INSERT INTO `medical_vacancies` (`id`, `keyOrganization`, `job`, `division`, `bet`, `measures`) VALUES (NULL, ","'",D591,"', '",E637,"', ","'",F636,"', ","'",G636,"', ","'",I591,"');")</f>
        <v>INSERT INTO `medical_vacancies` (`id`, `keyOrganization`, `job`, `division`, `bet`, `measures`) VALUES (NULL, 'obl-onco-disp', 'итого врачей:', '', '',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91" s="44"/>
      <c r="L591" s="45"/>
      <c r="M591" s="43"/>
    </row>
    <row r="592" spans="1:13" s="4" customFormat="1" ht="19.5" customHeight="1" x14ac:dyDescent="0.2">
      <c r="A592" s="131"/>
      <c r="B592" s="127"/>
      <c r="C592" s="115"/>
      <c r="D592" s="115"/>
      <c r="E592" s="107" t="s">
        <v>14</v>
      </c>
      <c r="F592" s="107" t="s">
        <v>102</v>
      </c>
      <c r="G592" s="107">
        <v>2</v>
      </c>
      <c r="H592" s="100" t="s">
        <v>446</v>
      </c>
      <c r="I592" s="115"/>
      <c r="J592" s="61"/>
      <c r="K592" s="44"/>
      <c r="L592" s="45"/>
      <c r="M592" s="61"/>
    </row>
    <row r="593" spans="1:16" s="4" customFormat="1" ht="19.5" customHeight="1" x14ac:dyDescent="0.2">
      <c r="A593" s="131"/>
      <c r="B593" s="127"/>
      <c r="C593" s="115">
        <v>508</v>
      </c>
      <c r="D593" s="115" t="s">
        <v>262</v>
      </c>
      <c r="E593" s="115" t="s">
        <v>5</v>
      </c>
      <c r="F593" s="115" t="s">
        <v>102</v>
      </c>
      <c r="G593" s="115">
        <v>1</v>
      </c>
      <c r="H593" s="100" t="s">
        <v>445</v>
      </c>
      <c r="I593" s="115"/>
      <c r="J593" s="43" t="str">
        <f>CONCATENATE("INSERT INTO `medical_vacancies` (`id`, `keyOrganization`, `job`, `division`, `bet`, `measures`) VALUES (NULL, ","'",D593,"', '",E629,"', ","'",F628,"', ","'",G628,"', ","'",I593,"');")</f>
        <v>INSERT INTO `medical_vacancies` (`id`, `keyOrganization`, `job`, `division`, `bet`, `measures`) VALUES (NULL, 'obl-onco-disp', 'медицинская сестра', 'поликлиника', '1', '');</v>
      </c>
      <c r="K593" s="44"/>
      <c r="L593" s="45"/>
      <c r="M593" s="43"/>
      <c r="P593" s="53"/>
    </row>
    <row r="594" spans="1:16" s="4" customFormat="1" ht="19.5" customHeight="1" x14ac:dyDescent="0.2">
      <c r="A594" s="131"/>
      <c r="B594" s="127"/>
      <c r="C594" s="115"/>
      <c r="D594" s="115"/>
      <c r="E594" s="115" t="s">
        <v>472</v>
      </c>
      <c r="F594" s="115" t="s">
        <v>102</v>
      </c>
      <c r="G594" s="115">
        <v>1</v>
      </c>
      <c r="H594" s="100" t="s">
        <v>444</v>
      </c>
      <c r="I594" s="115"/>
      <c r="J594" s="43"/>
      <c r="K594" s="44"/>
      <c r="L594" s="45"/>
      <c r="M594" s="43"/>
    </row>
    <row r="595" spans="1:16" s="4" customFormat="1" ht="19.5" customHeight="1" x14ac:dyDescent="0.2">
      <c r="A595" s="131"/>
      <c r="B595" s="127"/>
      <c r="C595" s="115"/>
      <c r="D595" s="115"/>
      <c r="E595" s="115" t="s">
        <v>128</v>
      </c>
      <c r="F595" s="115" t="s">
        <v>102</v>
      </c>
      <c r="G595" s="115">
        <v>3</v>
      </c>
      <c r="H595" s="100"/>
      <c r="I595" s="115"/>
      <c r="J595" s="85"/>
      <c r="K595" s="44"/>
      <c r="L595" s="45"/>
      <c r="M595" s="85"/>
    </row>
    <row r="596" spans="1:16" s="4" customFormat="1" ht="28.5" customHeight="1" x14ac:dyDescent="0.2">
      <c r="A596" s="131"/>
      <c r="B596" s="127"/>
      <c r="C596" s="115">
        <v>509</v>
      </c>
      <c r="D596" s="115" t="s">
        <v>262</v>
      </c>
      <c r="E596" s="115" t="s">
        <v>39</v>
      </c>
      <c r="F596" s="115" t="s">
        <v>315</v>
      </c>
      <c r="G596" s="115">
        <v>1</v>
      </c>
      <c r="H596" s="100" t="s">
        <v>447</v>
      </c>
      <c r="I596" s="115"/>
      <c r="J596" s="43" t="str">
        <f>CONCATENATE("INSERT INTO `medical_vacancies` (`id`, `keyOrganization`, `job`, `division`, `bet`, `measures`) VALUES (NULL, ","'",D596,"', '",E636,"', ","'",F635,"', ","'",G635,"', ","'",I596,"');")</f>
        <v>INSERT INTO `medical_vacancies` (`id`, `keyOrganization`, `job`, `division`, `bet`, `measures`) VALUES (NULL, 'obl-onco-disp', '', 'судебно-гистологическое отделение', '1', '');</v>
      </c>
      <c r="K596" s="44"/>
      <c r="L596" s="45"/>
      <c r="M596" s="43"/>
    </row>
    <row r="597" spans="1:16" s="4" customFormat="1" ht="28.5" customHeight="1" x14ac:dyDescent="0.2">
      <c r="A597" s="131"/>
      <c r="B597" s="127"/>
      <c r="C597" s="115"/>
      <c r="D597" s="115"/>
      <c r="E597" s="115" t="s">
        <v>65</v>
      </c>
      <c r="F597" s="115" t="s">
        <v>102</v>
      </c>
      <c r="G597" s="115">
        <v>1</v>
      </c>
      <c r="H597" s="100"/>
      <c r="I597" s="115"/>
      <c r="J597" s="92"/>
      <c r="K597" s="44"/>
      <c r="L597" s="45"/>
      <c r="M597" s="92"/>
    </row>
    <row r="598" spans="1:16" s="4" customFormat="1" ht="19.5" customHeight="1" x14ac:dyDescent="0.2">
      <c r="A598" s="131"/>
      <c r="B598" s="127"/>
      <c r="C598" s="115"/>
      <c r="D598" s="115"/>
      <c r="E598" s="115" t="s">
        <v>42</v>
      </c>
      <c r="F598" s="115" t="s">
        <v>101</v>
      </c>
      <c r="G598" s="115">
        <v>1</v>
      </c>
      <c r="H598" s="100"/>
      <c r="I598" s="115"/>
      <c r="J598" s="68"/>
      <c r="K598" s="44"/>
      <c r="L598" s="45"/>
      <c r="M598" s="68"/>
    </row>
    <row r="599" spans="1:16" s="4" customFormat="1" ht="19.5" customHeight="1" x14ac:dyDescent="0.2">
      <c r="A599" s="131"/>
      <c r="B599" s="127"/>
      <c r="C599" s="115"/>
      <c r="D599" s="115"/>
      <c r="E599" s="101" t="s">
        <v>450</v>
      </c>
      <c r="F599" s="115"/>
      <c r="G599" s="102">
        <v>8</v>
      </c>
      <c r="H599" s="100"/>
      <c r="I599" s="115"/>
      <c r="J599" s="68"/>
      <c r="K599" s="44"/>
      <c r="L599" s="45"/>
      <c r="M599" s="68"/>
    </row>
    <row r="600" spans="1:16" s="4" customFormat="1" ht="23.25" customHeight="1" x14ac:dyDescent="0.2">
      <c r="A600" s="131"/>
      <c r="B600" s="127"/>
      <c r="C600" s="115">
        <v>510</v>
      </c>
      <c r="D600" s="115" t="s">
        <v>262</v>
      </c>
      <c r="E600" s="103" t="s">
        <v>451</v>
      </c>
      <c r="F600" s="115"/>
      <c r="G600" s="102">
        <v>6</v>
      </c>
      <c r="H600" s="100"/>
      <c r="I600" s="115"/>
      <c r="J600" s="43" t="e">
        <f>CONCATENATE("INSERT INTO `medical_vacancies` (`id`, `keyOrganization`, `job`, `division`, `bet`, `measures`) VALUES (NULL, ","'",D600,"', '",#REF!,"', ","'",#REF!,"', ","'",#REF!,"', ","'",I600,"');")</f>
        <v>#REF!</v>
      </c>
      <c r="K600" s="44" t="s">
        <v>281</v>
      </c>
      <c r="L600" s="45" t="s">
        <v>282</v>
      </c>
      <c r="M600" s="43" t="str">
        <f t="shared" si="20"/>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01" spans="1:16" s="4" customFormat="1" ht="19.5" customHeight="1" x14ac:dyDescent="0.2">
      <c r="A601" s="131">
        <v>45</v>
      </c>
      <c r="B601" s="127" t="s">
        <v>184</v>
      </c>
      <c r="C601" s="115">
        <v>511</v>
      </c>
      <c r="D601" s="115" t="s">
        <v>263</v>
      </c>
      <c r="E601" s="115" t="s">
        <v>302</v>
      </c>
      <c r="F601" s="115" t="s">
        <v>300</v>
      </c>
      <c r="G601" s="115">
        <v>1</v>
      </c>
      <c r="H601" s="100"/>
      <c r="I601" s="115"/>
      <c r="J601" s="43" t="e">
        <f>CONCATENATE("INSERT INTO `medical_vacancies` (`id`, `keyOrganization`, `job`, `division`, `bet`, `measures`) VALUES (NULL, ","'",D601,"', '",#REF!,"', ","'",#REF!,"', ","'",#REF!,"', ","'",I601,"');")</f>
        <v>#REF!</v>
      </c>
      <c r="K601" s="44" t="s">
        <v>281</v>
      </c>
      <c r="L601" s="45" t="s">
        <v>282</v>
      </c>
      <c r="M601"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2" spans="1:16" s="4" customFormat="1" ht="19.5" customHeight="1" x14ac:dyDescent="0.2">
      <c r="A602" s="131"/>
      <c r="B602" s="127"/>
      <c r="C602" s="115">
        <v>512</v>
      </c>
      <c r="D602" s="115" t="s">
        <v>263</v>
      </c>
      <c r="E602" s="115" t="s">
        <v>164</v>
      </c>
      <c r="F602" s="115" t="s">
        <v>165</v>
      </c>
      <c r="G602" s="115">
        <v>1</v>
      </c>
      <c r="H602" s="100"/>
      <c r="I602" s="115"/>
      <c r="J602" s="43" t="str">
        <f>CONCATENATE("INSERT INTO `medical_vacancies` (`id`, `keyOrganization`, `job`, `division`, `bet`, `measures`) VALUES (NULL, ","'",D602,"', '",E640,"', ","'",F639,"', ","'",G639,"', ","'",I602,"');")</f>
        <v>INSERT INTO `medical_vacancies` (`id`, `keyOrganization`, `job`, `division`, `bet`, `measures`) VALUES (NULL, 'obl-phiscult-disp', 'медицинская сестра', '', '2', '');</v>
      </c>
      <c r="K602" s="44" t="s">
        <v>281</v>
      </c>
      <c r="L602" s="45" t="s">
        <v>282</v>
      </c>
      <c r="M602" s="43" t="str">
        <f t="shared" ref="M602:M692" si="21">CONCATENATE(K602,D602,L602)</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3" spans="1:16" s="4" customFormat="1" ht="19.5" customHeight="1" x14ac:dyDescent="0.2">
      <c r="A603" s="131"/>
      <c r="B603" s="127"/>
      <c r="C603" s="115">
        <v>513</v>
      </c>
      <c r="D603" s="115" t="s">
        <v>263</v>
      </c>
      <c r="E603" s="115" t="s">
        <v>29</v>
      </c>
      <c r="F603" s="115" t="s">
        <v>299</v>
      </c>
      <c r="G603" s="115">
        <v>1</v>
      </c>
      <c r="H603" s="100"/>
      <c r="I603" s="115"/>
      <c r="J603" s="43" t="str">
        <f>CONCATENATE("INSERT INTO `medical_vacancies` (`id`, `keyOrganization`, `job`, `division`, `bet`, `measures`) VALUES (NULL, ","'",D603,"', '",E641,"', ","'",F640,"', ","'",G640,"', ","'",I603,"');")</f>
        <v>INSERT INTO `medical_vacancies` (`id`, `keyOrganization`, `job`, `division`, `bet`, `measures`) VALUES (NULL, 'obl-phiscult-disp', 'итого врачей:', '', '1', '');</v>
      </c>
      <c r="K603" s="44" t="s">
        <v>281</v>
      </c>
      <c r="L603" s="45" t="s">
        <v>282</v>
      </c>
      <c r="M603"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4" spans="1:16" s="4" customFormat="1" ht="19.5" customHeight="1" x14ac:dyDescent="0.2">
      <c r="A604" s="131"/>
      <c r="B604" s="127"/>
      <c r="C604" s="115">
        <v>514</v>
      </c>
      <c r="D604" s="115" t="s">
        <v>263</v>
      </c>
      <c r="E604" s="115" t="s">
        <v>103</v>
      </c>
      <c r="F604" s="115" t="s">
        <v>301</v>
      </c>
      <c r="G604" s="115">
        <v>1</v>
      </c>
      <c r="H604" s="100"/>
      <c r="I604" s="115"/>
      <c r="J604" s="43" t="str">
        <f>CONCATENATE("INSERT INTO `medical_vacancies` (`id`, `keyOrganization`, `job`, `division`, `bet`, `measures`) VALUES (NULL, ","'",D604,"', '",E642,"', ","'",F641,"', ","'",G641,"', ","'",I604,"');")</f>
        <v>INSERT INTO `medical_vacancies` (`id`, `keyOrganization`, `job`, `division`, `bet`, `measures`) VALUES (NULL, 'obl-phiscult-disp', 'итого средних:', '', '2', '');</v>
      </c>
      <c r="K604" s="44" t="s">
        <v>281</v>
      </c>
      <c r="L604" s="45" t="s">
        <v>282</v>
      </c>
      <c r="M604"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5" spans="1:16" s="4" customFormat="1" ht="19.5" customHeight="1" x14ac:dyDescent="0.2">
      <c r="A605" s="131"/>
      <c r="B605" s="127"/>
      <c r="C605" s="115"/>
      <c r="D605" s="115"/>
      <c r="E605" s="115" t="s">
        <v>6</v>
      </c>
      <c r="F605" s="115" t="s">
        <v>300</v>
      </c>
      <c r="G605" s="115">
        <v>1</v>
      </c>
      <c r="H605" s="100"/>
      <c r="I605" s="115"/>
      <c r="J605" s="91"/>
      <c r="K605" s="44"/>
      <c r="L605" s="45"/>
      <c r="M605" s="91"/>
    </row>
    <row r="606" spans="1:16" s="4" customFormat="1" ht="19.5" customHeight="1" x14ac:dyDescent="0.2">
      <c r="A606" s="131"/>
      <c r="B606" s="127"/>
      <c r="C606" s="115">
        <v>515</v>
      </c>
      <c r="D606" s="115" t="s">
        <v>263</v>
      </c>
      <c r="E606" s="115" t="s">
        <v>9</v>
      </c>
      <c r="F606" s="115" t="s">
        <v>300</v>
      </c>
      <c r="G606" s="115">
        <v>1</v>
      </c>
      <c r="H606" s="100"/>
      <c r="I606" s="115"/>
      <c r="J606" s="43" t="str">
        <f>CONCATENATE("INSERT INTO `medical_vacancies` (`id`, `keyOrganization`, `job`, `division`, `bet`, `measures`) VALUES (NULL, ","'",D606,"', '",E643,"', ","'",F642,"', ","'",G642,"', ","'",I606,"');")</f>
        <v>INSERT INTO `medical_vacancies` (`id`, `keyOrganization`, `job`, `division`, `bet`, `measures`) VALUES (NULL, 'obl-phiscult-disp', '', '', '1', '');</v>
      </c>
      <c r="K606" s="44" t="s">
        <v>281</v>
      </c>
      <c r="L606" s="45" t="s">
        <v>282</v>
      </c>
      <c r="M606"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7" spans="1:16" s="4" customFormat="1" ht="19.5" customHeight="1" x14ac:dyDescent="0.2">
      <c r="A607" s="131"/>
      <c r="B607" s="127"/>
      <c r="C607" s="115"/>
      <c r="D607" s="115"/>
      <c r="E607" s="101" t="s">
        <v>450</v>
      </c>
      <c r="F607" s="115"/>
      <c r="G607" s="102">
        <v>5</v>
      </c>
      <c r="H607" s="100"/>
      <c r="I607" s="115"/>
      <c r="J607" s="82"/>
      <c r="K607" s="44"/>
      <c r="L607" s="45"/>
      <c r="M607" s="82"/>
    </row>
    <row r="608" spans="1:16" s="4" customFormat="1" ht="19.5" customHeight="1" x14ac:dyDescent="0.2">
      <c r="A608" s="131"/>
      <c r="B608" s="127"/>
      <c r="C608" s="115">
        <v>516</v>
      </c>
      <c r="D608" s="115" t="s">
        <v>263</v>
      </c>
      <c r="E608" s="103" t="s">
        <v>451</v>
      </c>
      <c r="F608" s="115"/>
      <c r="G608" s="102">
        <v>1</v>
      </c>
      <c r="H608" s="100"/>
      <c r="I608" s="115"/>
      <c r="J608" s="43" t="e">
        <f>CONCATENATE("INSERT INTO `medical_vacancies` (`id`, `keyOrganization`, `job`, `division`, `bet`, `measures`) VALUES (NULL, ","'",D608,"', '",#REF!,"', ","'",F643,"', ","'",G643,"', ","'",I608,"');")</f>
        <v>#REF!</v>
      </c>
      <c r="K608" s="44" t="s">
        <v>281</v>
      </c>
      <c r="L608" s="45" t="s">
        <v>282</v>
      </c>
      <c r="M608"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9" spans="1:13" s="4" customFormat="1" ht="19.5" customHeight="1" x14ac:dyDescent="0.2">
      <c r="A609" s="128">
        <v>46</v>
      </c>
      <c r="B609" s="132" t="s">
        <v>179</v>
      </c>
      <c r="C609" s="115"/>
      <c r="D609" s="115"/>
      <c r="E609" s="115" t="s">
        <v>190</v>
      </c>
      <c r="F609" s="115" t="s">
        <v>101</v>
      </c>
      <c r="G609" s="115">
        <v>1</v>
      </c>
      <c r="H609" s="100"/>
      <c r="I609" s="115"/>
      <c r="J609" s="68"/>
      <c r="K609" s="44"/>
      <c r="L609" s="45"/>
      <c r="M609" s="68"/>
    </row>
    <row r="610" spans="1:13" s="4" customFormat="1" ht="19.5" customHeight="1" x14ac:dyDescent="0.2">
      <c r="A610" s="129"/>
      <c r="B610" s="132"/>
      <c r="C610" s="115"/>
      <c r="D610" s="115"/>
      <c r="E610" s="115"/>
      <c r="F610" s="115"/>
      <c r="G610" s="115"/>
      <c r="H610" s="100"/>
      <c r="I610" s="115"/>
      <c r="J610" s="88"/>
      <c r="K610" s="44"/>
      <c r="L610" s="45"/>
      <c r="M610" s="88"/>
    </row>
    <row r="611" spans="1:13" s="4" customFormat="1" ht="19.5" customHeight="1" x14ac:dyDescent="0.2">
      <c r="A611" s="129"/>
      <c r="B611" s="132"/>
      <c r="C611" s="115"/>
      <c r="D611" s="115"/>
      <c r="E611" s="101" t="s">
        <v>450</v>
      </c>
      <c r="F611" s="115"/>
      <c r="G611" s="102">
        <v>1</v>
      </c>
      <c r="H611" s="100"/>
      <c r="I611" s="115"/>
      <c r="J611" s="88"/>
      <c r="K611" s="44"/>
      <c r="L611" s="45"/>
      <c r="M611" s="88"/>
    </row>
    <row r="612" spans="1:13" s="4" customFormat="1" ht="43.5" customHeight="1" x14ac:dyDescent="0.2">
      <c r="A612" s="130"/>
      <c r="B612" s="132"/>
      <c r="C612" s="115">
        <v>518</v>
      </c>
      <c r="D612" s="115" t="s">
        <v>264</v>
      </c>
      <c r="E612" s="103" t="s">
        <v>451</v>
      </c>
      <c r="F612" s="115"/>
      <c r="G612" s="102">
        <v>0</v>
      </c>
      <c r="H612" s="100"/>
      <c r="I612" s="115"/>
      <c r="J612" s="43" t="str">
        <f>CONCATENATE("INSERT INTO `medical_vacancies` (`id`, `keyOrganization`, `job`, `division`, `bet`, `measures`) VALUES (NULL, ","'",D612,"', '",E649,"', ","'",F648,"', ","'",G648,"', ","'",I612,"');")</f>
        <v>INSERT INTO `medical_vacancies` (`id`, `keyOrganization`, `job`, `division`, `bet`, `measures`) VALUES (NULL, 'obl-kozhven-disp', 'итого средних:', '', '2', '');</v>
      </c>
      <c r="K612" s="44" t="s">
        <v>281</v>
      </c>
      <c r="L612" s="45" t="s">
        <v>282</v>
      </c>
      <c r="M612" s="43" t="str">
        <f t="shared" si="21"/>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13" spans="1:13" s="4" customFormat="1" ht="19.5" customHeight="1" x14ac:dyDescent="0.2">
      <c r="A613" s="131">
        <v>47</v>
      </c>
      <c r="B613" s="127" t="s">
        <v>130</v>
      </c>
      <c r="C613" s="115">
        <v>519</v>
      </c>
      <c r="D613" s="115" t="s">
        <v>265</v>
      </c>
      <c r="E613" s="115" t="s">
        <v>34</v>
      </c>
      <c r="F613" s="101"/>
      <c r="G613" s="115">
        <v>10</v>
      </c>
      <c r="H613" s="100"/>
      <c r="I613" s="115"/>
      <c r="J613" s="43" t="str">
        <f t="shared" ref="J613:J619" si="22">CONCATENATE("INSERT INTO `medical_vacancies` (`id`, `keyOrganization`, `job`, `division`, `bet`, `measures`) VALUES (NULL, ","'",D613,"', '",E651,"', ","'",F650,"', ","'",G650,"', ","'",I613,"');")</f>
        <v>INSERT INTO `medical_vacancies` (`id`, `keyOrganization`, `job`, `division`, `bet`, `measures`) VALUES (NULL, 'lipetsk-emergency', 'врач - лабораторный генетик', 'стационар', '8', '');</v>
      </c>
      <c r="K613" s="44" t="s">
        <v>281</v>
      </c>
      <c r="L613" s="45" t="s">
        <v>282</v>
      </c>
      <c r="M613"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4" spans="1:13" s="4" customFormat="1" ht="19.5" customHeight="1" x14ac:dyDescent="0.2">
      <c r="A614" s="131"/>
      <c r="B614" s="127"/>
      <c r="C614" s="115">
        <v>520</v>
      </c>
      <c r="D614" s="115" t="s">
        <v>265</v>
      </c>
      <c r="E614" s="115" t="s">
        <v>18</v>
      </c>
      <c r="F614" s="101"/>
      <c r="G614" s="115">
        <v>2</v>
      </c>
      <c r="H614" s="100"/>
      <c r="I614" s="115" t="s">
        <v>205</v>
      </c>
      <c r="J614" s="43" t="str">
        <f t="shared" si="22"/>
        <v>INSERT INTO `medical_vacancies` (`id`, `keyOrganization`, `job`, `division`, `bet`, `measures`) VALUES (NULL, 'lipetsk-emergency', 'врач клинической лабораторной диагностики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614" s="44" t="s">
        <v>281</v>
      </c>
      <c r="L614" s="45" t="s">
        <v>282</v>
      </c>
      <c r="M614"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5" spans="1:13" s="4" customFormat="1" ht="19.5" customHeight="1" x14ac:dyDescent="0.2">
      <c r="A615" s="131"/>
      <c r="B615" s="127"/>
      <c r="C615" s="115">
        <v>521</v>
      </c>
      <c r="D615" s="115" t="s">
        <v>265</v>
      </c>
      <c r="E615" s="115" t="s">
        <v>32</v>
      </c>
      <c r="F615" s="101"/>
      <c r="G615" s="115">
        <v>3</v>
      </c>
      <c r="H615" s="100"/>
      <c r="I615" s="115" t="s">
        <v>198</v>
      </c>
      <c r="J615" s="43" t="str">
        <f t="shared" si="22"/>
        <v>INSERT INTO `medical_vacancies` (`id`, `keyOrganization`, `job`, `division`, `bet`, `measures`) VALUES (NULL, 'lipetsk-emergency', 'врач-акушер-гинеколог',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15" s="44" t="s">
        <v>281</v>
      </c>
      <c r="L615" s="45" t="s">
        <v>282</v>
      </c>
      <c r="M615"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6" spans="1:13" s="4" customFormat="1" ht="19.5" customHeight="1" x14ac:dyDescent="0.2">
      <c r="A616" s="131"/>
      <c r="B616" s="127"/>
      <c r="C616" s="115">
        <v>522</v>
      </c>
      <c r="D616" s="115" t="s">
        <v>265</v>
      </c>
      <c r="E616" s="115" t="s">
        <v>22</v>
      </c>
      <c r="F616" s="101"/>
      <c r="G616" s="115">
        <v>6</v>
      </c>
      <c r="H616" s="100"/>
      <c r="I616" s="115" t="s">
        <v>198</v>
      </c>
      <c r="J616" s="43" t="str">
        <f t="shared" si="22"/>
        <v>INSERT INTO `medical_vacancies` (`id`, `keyOrganization`, `job`, `division`, `bet`, `measures`) VALUES (NULL, 'lipetsk-emergency', 'врач-неонатолог',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16" s="44" t="s">
        <v>281</v>
      </c>
      <c r="L616" s="45" t="s">
        <v>282</v>
      </c>
      <c r="M616"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7" spans="1:13" s="4" customFormat="1" ht="19.5" customHeight="1" x14ac:dyDescent="0.2">
      <c r="A617" s="131"/>
      <c r="B617" s="127"/>
      <c r="C617" s="115">
        <v>523</v>
      </c>
      <c r="D617" s="115" t="s">
        <v>265</v>
      </c>
      <c r="E617" s="115" t="s">
        <v>57</v>
      </c>
      <c r="F617" s="101"/>
      <c r="G617" s="115">
        <v>20</v>
      </c>
      <c r="H617" s="100"/>
      <c r="I617" s="115" t="s">
        <v>218</v>
      </c>
      <c r="J617" s="43" t="str">
        <f t="shared" si="22"/>
        <v>INSERT INTO `medical_vacancies` (`id`, `keyOrganization`, `job`, `division`, `bet`, `measures`) VALUES (NULL, 'lipetsk-emergency', 'медицинский лабораторный техник', 'стационар', '2', 'ежемесячная денежная компенсация за наем (поднаем) жилых помещений, единовременная выплата для улучшения бытовых условий');</v>
      </c>
      <c r="K617" s="44" t="s">
        <v>281</v>
      </c>
      <c r="L617" s="45" t="s">
        <v>282</v>
      </c>
      <c r="M617"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8" spans="1:13" s="4" customFormat="1" ht="19.5" customHeight="1" x14ac:dyDescent="0.2">
      <c r="A618" s="131"/>
      <c r="B618" s="127"/>
      <c r="C618" s="115">
        <v>524</v>
      </c>
      <c r="D618" s="115" t="s">
        <v>265</v>
      </c>
      <c r="E618" s="115" t="s">
        <v>135</v>
      </c>
      <c r="F618" s="101"/>
      <c r="G618" s="115">
        <v>2</v>
      </c>
      <c r="H618" s="100"/>
      <c r="I618" s="115"/>
      <c r="J618" s="43" t="str">
        <f t="shared" si="22"/>
        <v>INSERT INTO `medical_vacancies` (`id`, `keyOrganization`, `job`, `division`, `bet`, `measures`) VALUES (NULL, 'lipetsk-emergency', 'операционная медицинская сестра', 'стационар', '2', '');</v>
      </c>
      <c r="K618" s="44" t="s">
        <v>281</v>
      </c>
      <c r="L618" s="45" t="s">
        <v>282</v>
      </c>
      <c r="M618"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9" spans="1:13" s="4" customFormat="1" ht="19.5" customHeight="1" x14ac:dyDescent="0.2">
      <c r="A619" s="131"/>
      <c r="B619" s="127"/>
      <c r="C619" s="115">
        <v>525</v>
      </c>
      <c r="D619" s="115" t="s">
        <v>265</v>
      </c>
      <c r="E619" s="115" t="s">
        <v>311</v>
      </c>
      <c r="F619" s="101"/>
      <c r="G619" s="115">
        <v>10</v>
      </c>
      <c r="H619" s="100"/>
      <c r="I619" s="115"/>
      <c r="J619" s="43" t="str">
        <f t="shared" si="22"/>
        <v>INSERT INTO `medical_vacancies` (`id`, `keyOrganization`, `job`, `division`, `bet`, `measures`) VALUES (NULL, 'lipetsk-emergency', 'акушерка', 'стационар', '1', '');</v>
      </c>
      <c r="K619" s="44" t="s">
        <v>281</v>
      </c>
      <c r="L619" s="45" t="s">
        <v>282</v>
      </c>
      <c r="M619"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0" spans="1:13" s="4" customFormat="1" ht="19.5" customHeight="1" x14ac:dyDescent="0.2">
      <c r="A620" s="131"/>
      <c r="B620" s="127"/>
      <c r="C620" s="115">
        <v>526</v>
      </c>
      <c r="D620" s="115" t="s">
        <v>265</v>
      </c>
      <c r="E620" s="115" t="s">
        <v>44</v>
      </c>
      <c r="F620" s="101"/>
      <c r="G620" s="115">
        <v>10</v>
      </c>
      <c r="H620" s="100"/>
      <c r="I620" s="115"/>
      <c r="J620" s="43" t="str">
        <f>CONCATENATE("INSERT INTO `medical_vacancies` (`id`, `keyOrganization`, `job`, `division`, `bet`, `measures`) VALUES (NULL, ","'",D620,"', '",E663,"', ","'",F657,"', ","'",G657,"', ","'",I620,"');")</f>
        <v>INSERT INTO `medical_vacancies` (`id`, `keyOrganization`, `job`, `division`, `bet`, `measures`) VALUES (NULL, 'lipetsk-emergency', 'слесарь по ремонту электрооборудования', 'стационар, поликлиника', '4', '');</v>
      </c>
      <c r="K620" s="44" t="s">
        <v>281</v>
      </c>
      <c r="L620" s="45" t="s">
        <v>282</v>
      </c>
      <c r="M620"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1" spans="1:13" s="4" customFormat="1" ht="19.5" customHeight="1" x14ac:dyDescent="0.2">
      <c r="A621" s="131"/>
      <c r="B621" s="127"/>
      <c r="C621" s="115"/>
      <c r="D621" s="115"/>
      <c r="E621" s="115" t="s">
        <v>45</v>
      </c>
      <c r="F621" s="101"/>
      <c r="G621" s="115">
        <v>3</v>
      </c>
      <c r="H621" s="100"/>
      <c r="I621" s="115"/>
      <c r="J621" s="68"/>
      <c r="K621" s="44"/>
      <c r="L621" s="45"/>
      <c r="M621" s="68"/>
    </row>
    <row r="622" spans="1:13" s="4" customFormat="1" ht="19.5" customHeight="1" x14ac:dyDescent="0.2">
      <c r="A622" s="131"/>
      <c r="B622" s="127"/>
      <c r="C622" s="115"/>
      <c r="D622" s="115"/>
      <c r="E622" s="101" t="s">
        <v>450</v>
      </c>
      <c r="F622" s="115"/>
      <c r="G622" s="102">
        <v>21</v>
      </c>
      <c r="H622" s="100"/>
      <c r="I622" s="115"/>
      <c r="J622" s="68"/>
      <c r="K622" s="44"/>
      <c r="L622" s="45"/>
      <c r="M622" s="68"/>
    </row>
    <row r="623" spans="1:13" s="4" customFormat="1" ht="19.5" customHeight="1" x14ac:dyDescent="0.2">
      <c r="A623" s="131"/>
      <c r="B623" s="127"/>
      <c r="C623" s="115">
        <v>527</v>
      </c>
      <c r="D623" s="115" t="s">
        <v>265</v>
      </c>
      <c r="E623" s="103" t="s">
        <v>451</v>
      </c>
      <c r="F623" s="115"/>
      <c r="G623" s="120">
        <v>32</v>
      </c>
      <c r="H623" s="100"/>
      <c r="I623" s="115"/>
      <c r="J623" s="43" t="str">
        <f>CONCATENATE("INSERT INTO `medical_vacancies` (`id`, `keyOrganization`, `job`, `division`, `bet`, `measures`) VALUES (NULL, ","'",D623,"', '",E664,"', ","'",F663,"', ","'",G663,"', ","'",I623,"');")</f>
        <v>INSERT INTO `medical_vacancies` (`id`, `keyOrganization`, `job`, `division`, `bet`, `measures`) VALUES (NULL, 'lipetsk-emergency', 'итого врачей:', 'стационар', '2', '');</v>
      </c>
      <c r="K623" s="44" t="s">
        <v>281</v>
      </c>
      <c r="L623" s="45" t="s">
        <v>282</v>
      </c>
      <c r="M623"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4" spans="1:13" s="4" customFormat="1" ht="19.5" customHeight="1" x14ac:dyDescent="0.2">
      <c r="A624" s="131">
        <v>48</v>
      </c>
      <c r="B624" s="127" t="s">
        <v>171</v>
      </c>
      <c r="C624" s="113">
        <v>528</v>
      </c>
      <c r="D624" s="113" t="s">
        <v>266</v>
      </c>
      <c r="E624" s="119" t="s">
        <v>60</v>
      </c>
      <c r="F624" s="113" t="s">
        <v>101</v>
      </c>
      <c r="G624" s="113">
        <v>1</v>
      </c>
      <c r="H624" s="100"/>
      <c r="I624" s="113"/>
      <c r="J624" s="43" t="str">
        <f>CONCATENATE("INSERT INTO `medical_vacancies` (`id`, `keyOrganization`, `job`, `division`, `bet`, `measures`) VALUES (NULL, ","'",D624,"', '",E667,"', ","'",F666,"', ","'",G666,"', ","'",I624,"');")</f>
        <v>INSERT INTO `medical_vacancies` (`id`, `keyOrganization`, `job`, `division`, `bet`, `measures`) VALUES (NULL, 'obl-stom-center', 'врач-оториноларинголог (0,5 ст.)', 'стационар', '3', '');</v>
      </c>
      <c r="K624" s="44" t="s">
        <v>281</v>
      </c>
      <c r="L624" s="45" t="s">
        <v>282</v>
      </c>
      <c r="M624"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5" spans="1:16" s="4" customFormat="1" ht="19.5" customHeight="1" x14ac:dyDescent="0.2">
      <c r="A625" s="131"/>
      <c r="B625" s="127"/>
      <c r="C625" s="113">
        <v>529</v>
      </c>
      <c r="D625" s="113" t="s">
        <v>266</v>
      </c>
      <c r="E625" s="113" t="s">
        <v>58</v>
      </c>
      <c r="F625" s="113" t="s">
        <v>101</v>
      </c>
      <c r="G625" s="113">
        <v>1</v>
      </c>
      <c r="H625" s="100"/>
      <c r="I625" s="113"/>
      <c r="J625" s="43" t="str">
        <f>CONCATENATE("INSERT INTO `medical_vacancies` (`id`, `keyOrganization`, `job`, `division`, `bet`, `measures`) VALUES (NULL, ","'",D625,"', '",E668,"', ","'",F667,"', ","'",G667,"', ","'",I625,"');")</f>
        <v>INSERT INTO `medical_vacancies` (`id`, `keyOrganization`, `job`, `division`, `bet`, `measures`) VALUES (NULL, 'obl-stom-center', 'врач-анестезиолог-реаниматолог', 'стационар', '1', '');</v>
      </c>
      <c r="K625" s="44" t="s">
        <v>281</v>
      </c>
      <c r="L625" s="45" t="s">
        <v>282</v>
      </c>
      <c r="M625"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6" spans="1:16" s="4" customFormat="1" ht="19.5" customHeight="1" x14ac:dyDescent="0.2">
      <c r="A626" s="131"/>
      <c r="B626" s="127"/>
      <c r="C626" s="113"/>
      <c r="D626" s="113"/>
      <c r="E626" s="113" t="s">
        <v>72</v>
      </c>
      <c r="F626" s="113" t="s">
        <v>101</v>
      </c>
      <c r="G626" s="113">
        <v>1</v>
      </c>
      <c r="H626" s="100"/>
      <c r="I626" s="113"/>
      <c r="J626" s="43"/>
      <c r="K626" s="44"/>
      <c r="L626" s="45"/>
      <c r="M626" s="43"/>
    </row>
    <row r="627" spans="1:16" s="4" customFormat="1" ht="19.5" customHeight="1" x14ac:dyDescent="0.2">
      <c r="A627" s="131"/>
      <c r="B627" s="127"/>
      <c r="C627" s="113">
        <v>530</v>
      </c>
      <c r="D627" s="113" t="s">
        <v>266</v>
      </c>
      <c r="E627" s="113" t="s">
        <v>59</v>
      </c>
      <c r="F627" s="113" t="s">
        <v>101</v>
      </c>
      <c r="G627" s="113">
        <v>1</v>
      </c>
      <c r="H627" s="100"/>
      <c r="I627" s="113"/>
      <c r="J627" s="43" t="str">
        <f>CONCATENATE("INSERT INTO `medical_vacancies` (`id`, `keyOrganization`, `job`, `division`, `bet`, `measures`) VALUES (NULL, ","'",D627,"', '",E670,"', ","'",F669,"', ","'",G669,"', ","'",I627,"');")</f>
        <v>INSERT INTO `medical_vacancies` (`id`, `keyOrganization`, `job`, `division`, `bet`, `measures`) VALUES (NULL, 'obl-stom-center', 'врач-педиатр', 'стационар', '1', '');</v>
      </c>
      <c r="K627" s="44" t="s">
        <v>281</v>
      </c>
      <c r="L627" s="45" t="s">
        <v>282</v>
      </c>
      <c r="M627"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8" spans="1:16" s="4" customFormat="1" ht="19.5" customHeight="1" x14ac:dyDescent="0.2">
      <c r="A628" s="131"/>
      <c r="B628" s="127"/>
      <c r="C628" s="113"/>
      <c r="D628" s="113"/>
      <c r="E628" s="113" t="s">
        <v>170</v>
      </c>
      <c r="F628" s="113" t="s">
        <v>101</v>
      </c>
      <c r="G628" s="113">
        <v>1</v>
      </c>
      <c r="H628" s="100"/>
      <c r="I628" s="113"/>
      <c r="J628" s="68"/>
      <c r="K628" s="44"/>
      <c r="L628" s="45"/>
      <c r="M628" s="68"/>
    </row>
    <row r="629" spans="1:16" s="4" customFormat="1" ht="19.5" customHeight="1" x14ac:dyDescent="0.2">
      <c r="A629" s="131"/>
      <c r="B629" s="127"/>
      <c r="C629" s="113"/>
      <c r="D629" s="113"/>
      <c r="E629" s="113" t="s">
        <v>9</v>
      </c>
      <c r="F629" s="113" t="s">
        <v>101</v>
      </c>
      <c r="G629" s="113">
        <v>1</v>
      </c>
      <c r="H629" s="100"/>
      <c r="I629" s="113"/>
      <c r="J629" s="68"/>
      <c r="K629" s="44"/>
      <c r="L629" s="45"/>
      <c r="M629" s="68"/>
    </row>
    <row r="630" spans="1:16" s="4" customFormat="1" ht="19.5" customHeight="1" x14ac:dyDescent="0.2">
      <c r="A630" s="131"/>
      <c r="B630" s="127"/>
      <c r="C630" s="113"/>
      <c r="D630" s="113"/>
      <c r="E630" s="113" t="s">
        <v>195</v>
      </c>
      <c r="F630" s="113" t="s">
        <v>529</v>
      </c>
      <c r="G630" s="113">
        <v>1</v>
      </c>
      <c r="H630" s="100"/>
      <c r="I630" s="113"/>
      <c r="J630" s="112"/>
      <c r="K630" s="44"/>
      <c r="L630" s="45"/>
      <c r="M630" s="112"/>
    </row>
    <row r="631" spans="1:16" s="4" customFormat="1" ht="19.5" customHeight="1" x14ac:dyDescent="0.2">
      <c r="A631" s="131"/>
      <c r="B631" s="127"/>
      <c r="C631" s="113"/>
      <c r="D631" s="113"/>
      <c r="E631" s="113" t="s">
        <v>195</v>
      </c>
      <c r="F631" s="113" t="s">
        <v>530</v>
      </c>
      <c r="G631" s="113">
        <v>1</v>
      </c>
      <c r="H631" s="100"/>
      <c r="I631" s="113"/>
      <c r="J631" s="112"/>
      <c r="K631" s="44"/>
      <c r="L631" s="45"/>
      <c r="M631" s="112"/>
    </row>
    <row r="632" spans="1:16" s="4" customFormat="1" ht="19.5" customHeight="1" x14ac:dyDescent="0.2">
      <c r="A632" s="131"/>
      <c r="B632" s="127"/>
      <c r="C632" s="113"/>
      <c r="D632" s="113"/>
      <c r="E632" s="107" t="s">
        <v>531</v>
      </c>
      <c r="F632" s="113" t="s">
        <v>530</v>
      </c>
      <c r="G632" s="107">
        <v>1</v>
      </c>
      <c r="H632" s="100"/>
      <c r="I632" s="113"/>
      <c r="J632" s="88"/>
      <c r="K632" s="44"/>
      <c r="L632" s="45"/>
      <c r="M632" s="88"/>
    </row>
    <row r="633" spans="1:16" s="4" customFormat="1" ht="19.5" customHeight="1" x14ac:dyDescent="0.2">
      <c r="A633" s="131"/>
      <c r="B633" s="127"/>
      <c r="C633" s="113"/>
      <c r="D633" s="113"/>
      <c r="E633" s="101" t="s">
        <v>450</v>
      </c>
      <c r="F633" s="113"/>
      <c r="G633" s="102">
        <v>5</v>
      </c>
      <c r="H633" s="100"/>
      <c r="I633" s="113"/>
      <c r="J633" s="88"/>
      <c r="K633" s="44"/>
      <c r="L633" s="45"/>
      <c r="M633" s="88"/>
    </row>
    <row r="634" spans="1:16" s="4" customFormat="1" ht="23.25" customHeight="1" x14ac:dyDescent="0.2">
      <c r="A634" s="131"/>
      <c r="B634" s="127"/>
      <c r="C634" s="113">
        <v>531</v>
      </c>
      <c r="D634" s="113" t="s">
        <v>266</v>
      </c>
      <c r="E634" s="101" t="s">
        <v>451</v>
      </c>
      <c r="F634" s="104"/>
      <c r="G634" s="105">
        <v>3</v>
      </c>
      <c r="H634" s="100"/>
      <c r="I634" s="113"/>
      <c r="J634" s="43" t="str">
        <f>CONCATENATE("INSERT INTO `medical_vacancies` (`id`, `keyOrganization`, `job`, `division`, `bet`, `measures`) VALUES (NULL, ","'",D634,"', '",E676,"', ","'",F670,"', ","'",G670,"', ","'",I634,"');")</f>
        <v>INSERT INTO `medical_vacancies` (`id`, `keyOrganization`, `job`, `division`, `bet`, `measures`) VALUES (NULL, 'obl-stom-center', 'медицинская сестра по физиотерапии ', 'стационар', '1', '');</v>
      </c>
      <c r="K634" s="44" t="s">
        <v>281</v>
      </c>
      <c r="L634" s="45" t="s">
        <v>282</v>
      </c>
      <c r="M634"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35" spans="1:16" s="4" customFormat="1" ht="30.75" customHeight="1" x14ac:dyDescent="0.2">
      <c r="A635" s="128">
        <v>49</v>
      </c>
      <c r="B635" s="127" t="s">
        <v>98</v>
      </c>
      <c r="C635" s="113"/>
      <c r="D635" s="113"/>
      <c r="E635" s="113" t="s">
        <v>158</v>
      </c>
      <c r="F635" s="113" t="s">
        <v>423</v>
      </c>
      <c r="G635" s="113">
        <v>1</v>
      </c>
      <c r="H635" s="100"/>
      <c r="I635" s="113"/>
      <c r="J635" s="68"/>
      <c r="K635" s="44"/>
      <c r="L635" s="45"/>
      <c r="M635" s="68"/>
    </row>
    <row r="636" spans="1:16" s="4" customFormat="1" ht="23.25" customHeight="1" x14ac:dyDescent="0.2">
      <c r="A636" s="129"/>
      <c r="B636" s="127"/>
      <c r="C636" s="113"/>
      <c r="D636" s="113"/>
      <c r="E636" s="113"/>
      <c r="F636" s="113"/>
      <c r="G636" s="113"/>
      <c r="H636" s="100"/>
      <c r="I636" s="113"/>
      <c r="J636" s="76"/>
      <c r="K636" s="44"/>
      <c r="L636" s="45"/>
      <c r="M636" s="76"/>
    </row>
    <row r="637" spans="1:16" s="4" customFormat="1" ht="42" customHeight="1" x14ac:dyDescent="0.2">
      <c r="A637" s="130"/>
      <c r="B637" s="127"/>
      <c r="C637" s="113">
        <v>532</v>
      </c>
      <c r="D637" s="113" t="s">
        <v>267</v>
      </c>
      <c r="E637" s="101" t="s">
        <v>450</v>
      </c>
      <c r="F637" s="113"/>
      <c r="G637" s="120">
        <v>1</v>
      </c>
      <c r="H637" s="100"/>
      <c r="I637" s="113"/>
      <c r="J637" s="43" t="str">
        <f>CONCATENATE("INSERT INTO `medical_vacancies` (`id`, `keyOrganization`, `job`, `division`, `bet`, `measures`) VALUES (NULL, ","'",D637,"', '",E679,"', ","'",F678,"', ","'",G678,"', ","'",I637,"');")</f>
        <v>INSERT INTO `medical_vacancies` (`id`, `keyOrganization`, `job`, `division`, `bet`, `measures`) VALUES (NULL, 'obl-sud-med-exp', 'буфетчик', 'стационар', '1', '');</v>
      </c>
      <c r="K637" s="44" t="s">
        <v>281</v>
      </c>
      <c r="L637" s="45" t="s">
        <v>282</v>
      </c>
      <c r="M637" s="43" t="str">
        <f t="shared" si="21"/>
        <v>&lt;div id='entry'&gt;&lt;/div&gt;
&lt;link rel='stylesheet' href='http://h90428dg.beget.tech/css/style_doctor.css'&gt;
&lt;script src='https://yastatic.net/s3/frontend/forms/_/embed.js'&gt;&lt;/script&gt;
&lt;script src='http://h90428dg.beget.tech/js/POST_Request.js'&gt;&lt;/script&gt;
&lt;script&gt;let data = display('obl-sud-med-exp');&lt;/script&gt;</v>
      </c>
      <c r="P637" s="53"/>
    </row>
    <row r="638" spans="1:16" s="4" customFormat="1" ht="35.25" customHeight="1" x14ac:dyDescent="0.2">
      <c r="A638" s="131">
        <v>50</v>
      </c>
      <c r="B638" s="135" t="s">
        <v>433</v>
      </c>
      <c r="C638" s="115">
        <v>533</v>
      </c>
      <c r="D638" s="118" t="s">
        <v>268</v>
      </c>
      <c r="E638" s="118" t="s">
        <v>134</v>
      </c>
      <c r="F638" s="136"/>
      <c r="G638" s="118">
        <v>2</v>
      </c>
      <c r="H638" s="100">
        <v>48.541499999999999</v>
      </c>
      <c r="I638" s="115"/>
      <c r="J638" s="43" t="e">
        <f>CONCATENATE("INSERT INTO `medical_vacancies` (`id`, `keyOrganization`, `job`, `division`, `bet`, `measures`) VALUES (NULL, ","'",D638,"', '",#REF!,"', ","'",#REF!,"', ","'",#REF!,"', ","'",I638,"');")</f>
        <v>#REF!</v>
      </c>
      <c r="K638" s="44" t="s">
        <v>281</v>
      </c>
      <c r="L638" s="45" t="s">
        <v>282</v>
      </c>
      <c r="M638"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9" spans="1:16" s="4" customFormat="1" ht="35.25" customHeight="1" x14ac:dyDescent="0.2">
      <c r="A639" s="131"/>
      <c r="B639" s="135"/>
      <c r="C639" s="115">
        <v>534</v>
      </c>
      <c r="D639" s="118" t="s">
        <v>268</v>
      </c>
      <c r="E639" s="118" t="s">
        <v>45</v>
      </c>
      <c r="F639" s="136"/>
      <c r="G639" s="118">
        <v>2</v>
      </c>
      <c r="H639" s="100">
        <v>18</v>
      </c>
      <c r="I639" s="115"/>
      <c r="J639" s="43" t="e">
        <f>CONCATENATE("INSERT INTO `medical_vacancies` (`id`, `keyOrganization`, `job`, `division`, `bet`, `measures`) VALUES (NULL, ","'",D639,"', '",#REF!,"', ","'",#REF!,"', ","'",#REF!,"', ","'",I639,"');")</f>
        <v>#REF!</v>
      </c>
      <c r="K639" s="44" t="s">
        <v>281</v>
      </c>
      <c r="L639" s="45" t="s">
        <v>282</v>
      </c>
      <c r="M639"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40" spans="1:16" s="4" customFormat="1" ht="19.5" customHeight="1" x14ac:dyDescent="0.2">
      <c r="A640" s="131"/>
      <c r="B640" s="135"/>
      <c r="C640" s="115"/>
      <c r="D640" s="118"/>
      <c r="E640" s="118" t="s">
        <v>9</v>
      </c>
      <c r="F640" s="115"/>
      <c r="G640" s="118">
        <v>1</v>
      </c>
      <c r="H640" s="100">
        <v>28</v>
      </c>
      <c r="I640" s="115"/>
      <c r="J640" s="68"/>
      <c r="K640" s="44"/>
      <c r="L640" s="45"/>
      <c r="M640" s="68"/>
    </row>
    <row r="641" spans="1:13" s="4" customFormat="1" ht="19.5" customHeight="1" x14ac:dyDescent="0.2">
      <c r="A641" s="131"/>
      <c r="B641" s="135"/>
      <c r="C641" s="115"/>
      <c r="D641" s="118"/>
      <c r="E641" s="101" t="s">
        <v>450</v>
      </c>
      <c r="F641" s="115"/>
      <c r="G641" s="102">
        <v>2</v>
      </c>
      <c r="H641" s="100"/>
      <c r="I641" s="115"/>
      <c r="J641" s="68"/>
      <c r="K641" s="44"/>
      <c r="L641" s="45"/>
      <c r="M641" s="68"/>
    </row>
    <row r="642" spans="1:13" s="4" customFormat="1" ht="19.5" customHeight="1" x14ac:dyDescent="0.2">
      <c r="A642" s="131"/>
      <c r="B642" s="135"/>
      <c r="C642" s="115">
        <v>535</v>
      </c>
      <c r="D642" s="118" t="s">
        <v>268</v>
      </c>
      <c r="E642" s="101" t="s">
        <v>451</v>
      </c>
      <c r="F642" s="115"/>
      <c r="G642" s="102">
        <v>1</v>
      </c>
      <c r="H642" s="100"/>
      <c r="I642" s="115"/>
      <c r="J642" s="43" t="e">
        <f>CONCATENATE("INSERT INTO `medical_vacancies` (`id`, `keyOrganization`, `job`, `division`, `bet`, `measures`) VALUES (NULL, ","'",D642,"', '",#REF!,"', ","'",#REF!,"', ","'",#REF!,"', ","'",I642,"');")</f>
        <v>#REF!</v>
      </c>
      <c r="K642" s="44" t="s">
        <v>281</v>
      </c>
      <c r="L642" s="45" t="s">
        <v>282</v>
      </c>
      <c r="M642"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43" spans="1:13" s="4" customFormat="1" ht="23.25" customHeight="1" x14ac:dyDescent="0.2">
      <c r="A643" s="131"/>
      <c r="B643" s="135"/>
      <c r="C643" s="115">
        <v>536</v>
      </c>
      <c r="D643" s="118" t="s">
        <v>268</v>
      </c>
      <c r="E643" s="115"/>
      <c r="F643" s="115"/>
      <c r="G643" s="115"/>
      <c r="H643" s="100"/>
      <c r="I643" s="115"/>
      <c r="J643" s="43" t="e">
        <f>CONCATENATE("INSERT INTO `medical_vacancies` (`id`, `keyOrganization`, `job`, `division`, `bet`, `measures`) VALUES (NULL, ","'",D643,"', '",E681,"', ","'",#REF!,"', ","'",#REF!,"', ","'",I643,"');")</f>
        <v>#REF!</v>
      </c>
      <c r="K643" s="44" t="s">
        <v>281</v>
      </c>
      <c r="L643" s="45" t="s">
        <v>282</v>
      </c>
      <c r="M643"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44" spans="1:13" s="4" customFormat="1" ht="19.5" customHeight="1" x14ac:dyDescent="0.2">
      <c r="A644" s="131">
        <v>51</v>
      </c>
      <c r="B644" s="127" t="s">
        <v>474</v>
      </c>
      <c r="C644" s="115">
        <v>537</v>
      </c>
      <c r="D644" s="115" t="s">
        <v>269</v>
      </c>
      <c r="E644" s="115" t="s">
        <v>3</v>
      </c>
      <c r="F644" s="115" t="s">
        <v>294</v>
      </c>
      <c r="G644" s="115">
        <v>1</v>
      </c>
      <c r="H644" s="100"/>
      <c r="I644" s="115" t="s">
        <v>205</v>
      </c>
      <c r="J644" s="43" t="e">
        <f>CONCATENATE("INSERT INTO `medical_vacancies` (`id`, `keyOrganization`, `job`, `division`, `bet`, `measures`) VALUES (NULL, ","'",D644,"', '",#REF!,"', ","'",#REF!,"', ","'",#REF!,"', ","'",#REF!,"');")</f>
        <v>#REF!</v>
      </c>
      <c r="K644" s="44" t="s">
        <v>281</v>
      </c>
      <c r="L644" s="45" t="s">
        <v>282</v>
      </c>
      <c r="M644" s="43" t="str">
        <f t="shared" si="21"/>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45" spans="1:13" s="4" customFormat="1" ht="19.5" customHeight="1" x14ac:dyDescent="0.2">
      <c r="A645" s="131"/>
      <c r="B645" s="127"/>
      <c r="C645" s="115"/>
      <c r="D645" s="115"/>
      <c r="E645" s="115" t="s">
        <v>103</v>
      </c>
      <c r="F645" s="115" t="s">
        <v>294</v>
      </c>
      <c r="G645" s="115">
        <v>1</v>
      </c>
      <c r="H645" s="100"/>
      <c r="I645" s="115"/>
      <c r="J645" s="75"/>
      <c r="K645" s="44"/>
      <c r="L645" s="45"/>
      <c r="M645" s="75"/>
    </row>
    <row r="646" spans="1:13" s="4" customFormat="1" ht="19.5" customHeight="1" x14ac:dyDescent="0.2">
      <c r="A646" s="131"/>
      <c r="B646" s="127"/>
      <c r="C646" s="115"/>
      <c r="D646" s="115"/>
      <c r="E646" s="111"/>
      <c r="F646" s="111"/>
      <c r="G646" s="111"/>
      <c r="H646" s="100"/>
      <c r="I646" s="115"/>
      <c r="J646" s="75"/>
      <c r="K646" s="44"/>
      <c r="L646" s="45"/>
      <c r="M646" s="75"/>
    </row>
    <row r="647" spans="1:13" s="4" customFormat="1" ht="19.5" customHeight="1" x14ac:dyDescent="0.2">
      <c r="A647" s="131"/>
      <c r="B647" s="127"/>
      <c r="C647" s="115"/>
      <c r="D647" s="115"/>
      <c r="E647" s="107"/>
      <c r="F647" s="107"/>
      <c r="G647" s="107"/>
      <c r="H647" s="100"/>
      <c r="I647" s="115"/>
      <c r="J647" s="68"/>
      <c r="K647" s="44"/>
      <c r="L647" s="45"/>
      <c r="M647" s="68"/>
    </row>
    <row r="648" spans="1:13" s="4" customFormat="1" ht="20.25" customHeight="1" x14ac:dyDescent="0.2">
      <c r="A648" s="131"/>
      <c r="B648" s="127"/>
      <c r="C648" s="115"/>
      <c r="D648" s="115"/>
      <c r="E648" s="101" t="s">
        <v>450</v>
      </c>
      <c r="F648" s="115"/>
      <c r="G648" s="116">
        <v>2</v>
      </c>
      <c r="H648" s="100"/>
      <c r="I648" s="115"/>
      <c r="J648" s="82"/>
      <c r="K648" s="44"/>
      <c r="L648" s="45"/>
      <c r="M648" s="82"/>
    </row>
    <row r="649" spans="1:13" s="4" customFormat="1" ht="27" customHeight="1" x14ac:dyDescent="0.2">
      <c r="A649" s="131"/>
      <c r="B649" s="127"/>
      <c r="C649" s="115">
        <v>539</v>
      </c>
      <c r="D649" s="115" t="s">
        <v>269</v>
      </c>
      <c r="E649" s="101" t="s">
        <v>451</v>
      </c>
      <c r="F649" s="104"/>
      <c r="G649" s="105">
        <v>0</v>
      </c>
      <c r="H649" s="100"/>
      <c r="I649" s="115"/>
      <c r="J649" s="43" t="e">
        <f>CONCATENATE("INSERT INTO `medical_vacancies` (`id`, `keyOrganization`, `job`, `division`, `bet`, `measures`) VALUES (NULL, ","'",D649,"', '",E685,"', ","'",#REF!,"', ","'",#REF!,"', ","'",I649,"');")</f>
        <v>#REF!</v>
      </c>
      <c r="K649" s="44" t="s">
        <v>281</v>
      </c>
      <c r="L649" s="45" t="s">
        <v>282</v>
      </c>
      <c r="M649" s="43" t="str">
        <f t="shared" si="21"/>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50" spans="1:13" s="4" customFormat="1" ht="19.5" customHeight="1" x14ac:dyDescent="0.2">
      <c r="A650" s="128">
        <v>52</v>
      </c>
      <c r="B650" s="132" t="s">
        <v>168</v>
      </c>
      <c r="C650" s="113">
        <v>540</v>
      </c>
      <c r="D650" s="113" t="s">
        <v>270</v>
      </c>
      <c r="E650" s="113" t="s">
        <v>22</v>
      </c>
      <c r="F650" s="113" t="s">
        <v>102</v>
      </c>
      <c r="G650" s="113">
        <v>8</v>
      </c>
      <c r="H650" s="100"/>
      <c r="I650" s="113" t="s">
        <v>205</v>
      </c>
      <c r="J650" s="43" t="e">
        <f>CONCATENATE("INSERT INTO `medical_vacancies` (`id`, `keyOrganization`, `job`, `division`, `bet`, `measures`) VALUES (NULL, ","'",D650,"', '",#REF!,"', ","'",#REF!,"', ","'",#REF!,"', ","'",#REF!,"');")</f>
        <v>#REF!</v>
      </c>
      <c r="K650" s="44" t="s">
        <v>281</v>
      </c>
      <c r="L650" s="45" t="s">
        <v>282</v>
      </c>
      <c r="M650"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1" spans="1:13" s="4" customFormat="1" ht="19.5" customHeight="1" x14ac:dyDescent="0.2">
      <c r="A651" s="129"/>
      <c r="B651" s="132"/>
      <c r="C651" s="113">
        <v>541</v>
      </c>
      <c r="D651" s="113" t="s">
        <v>270</v>
      </c>
      <c r="E651" s="113" t="s">
        <v>467</v>
      </c>
      <c r="F651" s="113" t="s">
        <v>101</v>
      </c>
      <c r="G651" s="113">
        <v>1</v>
      </c>
      <c r="H651" s="100"/>
      <c r="I651" s="113"/>
      <c r="J651" s="43" t="str">
        <f>CONCATENATE("INSERT INTO `medical_vacancies` (`id`, `keyOrganization`, `job`, `division`, `bet`, `measures`) VALUES (NULL, ","'",D651,"', '",E688,"', ","'",F687,"', ","'",G687,"', ","'",I650,"');")</f>
        <v>INSERT INTO `medical_vacancies` (`id`, `keyOrganization`, `job`, `division`, `bet`, `measures`) VALUES (NULL, 'obl-perinatalny-center', '', '', '',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651" s="44" t="s">
        <v>281</v>
      </c>
      <c r="L651" s="45" t="s">
        <v>282</v>
      </c>
      <c r="M651"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2" spans="1:13" s="4" customFormat="1" ht="19.5" customHeight="1" x14ac:dyDescent="0.2">
      <c r="A652" s="129"/>
      <c r="B652" s="132"/>
      <c r="C652" s="113">
        <v>542</v>
      </c>
      <c r="D652" s="113" t="s">
        <v>270</v>
      </c>
      <c r="E652" s="113" t="s">
        <v>457</v>
      </c>
      <c r="F652" s="113" t="s">
        <v>102</v>
      </c>
      <c r="G652" s="113">
        <v>1</v>
      </c>
      <c r="H652" s="100"/>
      <c r="I652" s="113"/>
      <c r="J652" s="43" t="str">
        <f>CONCATENATE("INSERT INTO `medical_vacancies` (`id`, `keyOrganization`, `job`, `division`, `bet`, `measures`) VALUES (NULL, ","'",D652,"', '",E689,"', ","'",F688,"', ","'",G688,"', ","'",I651,"');")</f>
        <v>INSERT INTO `medical_vacancies` (`id`, `keyOrganization`, `job`, `division`, `bet`, `measures`) VALUES (NULL, 'obl-perinatalny-center', 'вакансий нет', '', '', '');</v>
      </c>
      <c r="K652" s="44" t="s">
        <v>281</v>
      </c>
      <c r="L652" s="45" t="s">
        <v>282</v>
      </c>
      <c r="M652"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3" spans="1:13" s="4" customFormat="1" ht="19.5" customHeight="1" x14ac:dyDescent="0.2">
      <c r="A653" s="129"/>
      <c r="B653" s="132"/>
      <c r="C653" s="113">
        <v>543</v>
      </c>
      <c r="D653" s="113" t="s">
        <v>270</v>
      </c>
      <c r="E653" s="113" t="s">
        <v>20</v>
      </c>
      <c r="F653" s="113" t="s">
        <v>101</v>
      </c>
      <c r="G653" s="113">
        <v>4</v>
      </c>
      <c r="H653" s="100"/>
      <c r="I653" s="113" t="s">
        <v>198</v>
      </c>
      <c r="J653" s="43" t="str">
        <f>CONCATENATE("INSERT INTO `medical_vacancies` (`id`, `keyOrganization`, `job`, `division`, `bet`, `measures`) VALUES (NULL, ","'",D653,"', '",E690,"', ","'",F689,"', ","'",G689,"', ","'",I652,"');")</f>
        <v>INSERT INTO `medical_vacancies` (`id`, `keyOrganization`, `job`, `division`, `bet`, `measures`) VALUES (NULL, 'obl-perinatalny-center', '', '', '', '');</v>
      </c>
      <c r="K653" s="44" t="s">
        <v>281</v>
      </c>
      <c r="L653" s="45" t="s">
        <v>282</v>
      </c>
      <c r="M653"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4" spans="1:13" s="4" customFormat="1" ht="19.5" customHeight="1" x14ac:dyDescent="0.2">
      <c r="A654" s="129"/>
      <c r="B654" s="132"/>
      <c r="C654" s="113">
        <v>544</v>
      </c>
      <c r="D654" s="113" t="s">
        <v>270</v>
      </c>
      <c r="E654" s="113" t="s">
        <v>31</v>
      </c>
      <c r="F654" s="113" t="s">
        <v>102</v>
      </c>
      <c r="G654" s="113">
        <v>2</v>
      </c>
      <c r="H654" s="100"/>
      <c r="I654" s="113" t="s">
        <v>198</v>
      </c>
      <c r="J654" s="43" t="e">
        <f>CONCATENATE("INSERT INTO `medical_vacancies` (`id`, `keyOrganization`, `job`, `division`, `bet`, `measures`) VALUES (NULL, ","'",D654,"', '",E691,"', ","'",F690,"', ","'",G690,"', ","'",#REF!,"');")</f>
        <v>#REF!</v>
      </c>
      <c r="K654" s="44" t="s">
        <v>281</v>
      </c>
      <c r="L654" s="45" t="s">
        <v>282</v>
      </c>
      <c r="M654"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5" spans="1:13" s="4" customFormat="1" ht="19.5" customHeight="1" x14ac:dyDescent="0.2">
      <c r="A655" s="129"/>
      <c r="B655" s="132"/>
      <c r="C655" s="113">
        <v>545</v>
      </c>
      <c r="D655" s="113" t="s">
        <v>270</v>
      </c>
      <c r="E655" s="107" t="s">
        <v>24</v>
      </c>
      <c r="F655" s="107" t="s">
        <v>102</v>
      </c>
      <c r="G655" s="107">
        <v>2</v>
      </c>
      <c r="H655" s="100"/>
      <c r="I655" s="104"/>
      <c r="J655" s="43" t="str">
        <f>CONCATENATE("INSERT INTO `medical_vacancies` (`id`, `keyOrganization`, `job`, `division`, `bet`, `measures`) VALUES (NULL, ","'",D655,"', '",E692,"', ","'",F691,"', ","'",G691,"', ","'",I653,"');")</f>
        <v>INSERT INTO `medical_vacancies` (`id`, `keyOrganization`, `job`, `division`, `bet`, `measures`) VALUES (NULL, 'obl-perinatalny-center', '', '', '',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55" s="44" t="s">
        <v>281</v>
      </c>
      <c r="L655" s="45" t="s">
        <v>282</v>
      </c>
      <c r="M655"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6" spans="1:13" s="4" customFormat="1" ht="19.5" customHeight="1" x14ac:dyDescent="0.2">
      <c r="A656" s="129"/>
      <c r="B656" s="132"/>
      <c r="C656" s="113">
        <v>546</v>
      </c>
      <c r="D656" s="113" t="s">
        <v>270</v>
      </c>
      <c r="E656" s="107" t="s">
        <v>128</v>
      </c>
      <c r="F656" s="107" t="s">
        <v>102</v>
      </c>
      <c r="G656" s="107">
        <v>1</v>
      </c>
      <c r="H656" s="100"/>
      <c r="I656" s="113"/>
      <c r="J656" s="43" t="str">
        <f>CONCATENATE("INSERT INTO `medical_vacancies` (`id`, `keyOrganization`, `job`, `division`, `bet`, `measures`) VALUES (NULL, ","'",D656,"', '",E697,"', ","'",F693,"', ","'",G693,"', ","'",I656,"');")</f>
        <v>INSERT INTO `medical_vacancies` (`id`, `keyOrganization`, `job`, `division`, `bet`, `measures`) VALUES (NULL, 'obl-perinatalny-center', 'программист', '', '1', '');</v>
      </c>
      <c r="K656" s="44" t="s">
        <v>281</v>
      </c>
      <c r="L656" s="45" t="s">
        <v>282</v>
      </c>
      <c r="M656"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7" spans="1:13" s="4" customFormat="1" ht="19.5" customHeight="1" x14ac:dyDescent="0.2">
      <c r="A657" s="129"/>
      <c r="B657" s="132"/>
      <c r="C657" s="113"/>
      <c r="D657" s="113"/>
      <c r="E657" s="107" t="s">
        <v>4</v>
      </c>
      <c r="F657" s="107" t="s">
        <v>532</v>
      </c>
      <c r="G657" s="107">
        <v>4</v>
      </c>
      <c r="H657" s="100"/>
      <c r="I657" s="113"/>
      <c r="J657" s="61"/>
      <c r="K657" s="44"/>
      <c r="L657" s="45"/>
      <c r="M657" s="61"/>
    </row>
    <row r="658" spans="1:13" s="4" customFormat="1" ht="19.5" customHeight="1" x14ac:dyDescent="0.2">
      <c r="A658" s="129"/>
      <c r="B658" s="132"/>
      <c r="C658" s="113"/>
      <c r="D658" s="113"/>
      <c r="E658" s="107" t="s">
        <v>9</v>
      </c>
      <c r="F658" s="107" t="s">
        <v>102</v>
      </c>
      <c r="G658" s="107">
        <v>2</v>
      </c>
      <c r="H658" s="100"/>
      <c r="I658" s="113"/>
      <c r="J658" s="95"/>
      <c r="K658" s="44"/>
      <c r="L658" s="45"/>
      <c r="M658" s="95"/>
    </row>
    <row r="659" spans="1:13" s="4" customFormat="1" ht="19.5" customHeight="1" x14ac:dyDescent="0.2">
      <c r="A659" s="129"/>
      <c r="B659" s="132"/>
      <c r="C659" s="113"/>
      <c r="D659" s="113"/>
      <c r="E659" s="107" t="s">
        <v>38</v>
      </c>
      <c r="F659" s="107" t="s">
        <v>102</v>
      </c>
      <c r="G659" s="107">
        <v>1</v>
      </c>
      <c r="H659" s="100"/>
      <c r="I659" s="113"/>
      <c r="J659" s="95"/>
      <c r="K659" s="44"/>
      <c r="L659" s="45"/>
      <c r="M659" s="95"/>
    </row>
    <row r="660" spans="1:13" s="4" customFormat="1" ht="19.5" customHeight="1" x14ac:dyDescent="0.2">
      <c r="A660" s="129"/>
      <c r="B660" s="132"/>
      <c r="C660" s="113"/>
      <c r="D660" s="113"/>
      <c r="E660" s="113" t="s">
        <v>65</v>
      </c>
      <c r="F660" s="113" t="s">
        <v>102</v>
      </c>
      <c r="G660" s="113">
        <v>4</v>
      </c>
      <c r="H660" s="100"/>
      <c r="I660" s="113"/>
      <c r="J660" s="95"/>
      <c r="K660" s="44"/>
      <c r="L660" s="45"/>
      <c r="M660" s="95"/>
    </row>
    <row r="661" spans="1:13" s="4" customFormat="1" ht="19.5" customHeight="1" x14ac:dyDescent="0.2">
      <c r="A661" s="129"/>
      <c r="B661" s="132"/>
      <c r="C661" s="113"/>
      <c r="D661" s="113"/>
      <c r="E661" s="113" t="s">
        <v>45</v>
      </c>
      <c r="F661" s="113" t="s">
        <v>102</v>
      </c>
      <c r="G661" s="113">
        <v>8</v>
      </c>
      <c r="H661" s="100"/>
      <c r="I661" s="113"/>
      <c r="J661" s="95"/>
      <c r="K661" s="44"/>
      <c r="L661" s="45"/>
      <c r="M661" s="95"/>
    </row>
    <row r="662" spans="1:13" s="4" customFormat="1" ht="19.5" customHeight="1" x14ac:dyDescent="0.2">
      <c r="A662" s="129"/>
      <c r="B662" s="132"/>
      <c r="C662" s="113"/>
      <c r="D662" s="113"/>
      <c r="E662" s="113" t="s">
        <v>160</v>
      </c>
      <c r="F662" s="113" t="s">
        <v>102</v>
      </c>
      <c r="G662" s="113">
        <v>1</v>
      </c>
      <c r="H662" s="100"/>
      <c r="I662" s="113"/>
      <c r="J662" s="112"/>
      <c r="K662" s="44"/>
      <c r="L662" s="45"/>
      <c r="M662" s="112"/>
    </row>
    <row r="663" spans="1:13" s="4" customFormat="1" ht="19.5" customHeight="1" x14ac:dyDescent="0.2">
      <c r="A663" s="129"/>
      <c r="B663" s="132"/>
      <c r="C663" s="113"/>
      <c r="D663" s="113"/>
      <c r="E663" s="113" t="s">
        <v>448</v>
      </c>
      <c r="F663" s="113" t="s">
        <v>102</v>
      </c>
      <c r="G663" s="113">
        <v>2</v>
      </c>
      <c r="H663" s="100"/>
      <c r="I663" s="113"/>
      <c r="J663" s="82"/>
      <c r="K663" s="44"/>
      <c r="L663" s="45"/>
      <c r="M663" s="82"/>
    </row>
    <row r="664" spans="1:13" s="4" customFormat="1" ht="19.5" customHeight="1" x14ac:dyDescent="0.2">
      <c r="A664" s="129"/>
      <c r="B664" s="132"/>
      <c r="C664" s="113">
        <v>548</v>
      </c>
      <c r="D664" s="113" t="s">
        <v>270</v>
      </c>
      <c r="E664" s="101" t="s">
        <v>450</v>
      </c>
      <c r="F664" s="101"/>
      <c r="G664" s="102">
        <v>16</v>
      </c>
      <c r="H664" s="100"/>
      <c r="I664" s="113"/>
      <c r="J664" s="43" t="e">
        <f>CONCATENATE("INSERT INTO `medical_vacancies` (`id`, `keyOrganization`, `job`, `division`, `bet`, `measures`) VALUES (NULL, ","'",D664,"', '",#REF!,"', ","'",F701,"', ","'",G702,"', ","'",I664,"');")</f>
        <v>#REF!</v>
      </c>
      <c r="K664" s="44" t="s">
        <v>281</v>
      </c>
      <c r="L664" s="45" t="s">
        <v>282</v>
      </c>
      <c r="M664"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5" spans="1:13" s="4" customFormat="1" ht="19.5" customHeight="1" x14ac:dyDescent="0.2">
      <c r="A665" s="130"/>
      <c r="B665" s="132"/>
      <c r="C665" s="113"/>
      <c r="D665" s="113"/>
      <c r="E665" s="101" t="s">
        <v>451</v>
      </c>
      <c r="F665" s="104"/>
      <c r="G665" s="105">
        <v>14</v>
      </c>
      <c r="H665" s="100"/>
      <c r="I665" s="113"/>
      <c r="J665" s="75"/>
      <c r="K665" s="44"/>
      <c r="L665" s="45"/>
      <c r="M665" s="75"/>
    </row>
    <row r="666" spans="1:13" s="4" customFormat="1" ht="19.5" customHeight="1" x14ac:dyDescent="0.2">
      <c r="A666" s="131">
        <v>53</v>
      </c>
      <c r="B666" s="127" t="s">
        <v>182</v>
      </c>
      <c r="C666" s="113">
        <v>549</v>
      </c>
      <c r="D666" s="113" t="s">
        <v>271</v>
      </c>
      <c r="E666" s="113" t="s">
        <v>3</v>
      </c>
      <c r="F666" s="113" t="s">
        <v>102</v>
      </c>
      <c r="G666" s="113">
        <v>3</v>
      </c>
      <c r="H666" s="100"/>
      <c r="I666" s="113" t="s">
        <v>205</v>
      </c>
      <c r="J666" s="43" t="str">
        <f>CONCATENATE("INSERT INTO `medical_vacancies` (`id`, `keyOrganization`, `job`, `division`, `bet`, `measures`) VALUES (NULL, ","'",D666,"', '",E704,"', ","'",F703,"', ","'",G703,"', ","'",I668,"');")</f>
        <v>INSERT INTO `medical_vacancies` (`id`, `keyOrganization`, `job`, `division`, `bet`, `measures`) VALUES (NULL, 'lipetsk-clinic-infec-bolnitsa', 'заместитель заведующей аптекой', 'ЦРА № 15 Задонский район',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6" s="44" t="s">
        <v>281</v>
      </c>
      <c r="L666" s="45" t="s">
        <v>282</v>
      </c>
      <c r="M666"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7" spans="1:13" s="4" customFormat="1" ht="19.5" customHeight="1" x14ac:dyDescent="0.2">
      <c r="A667" s="131"/>
      <c r="B667" s="127"/>
      <c r="C667" s="113">
        <v>550</v>
      </c>
      <c r="D667" s="113" t="s">
        <v>271</v>
      </c>
      <c r="E667" s="113" t="s">
        <v>475</v>
      </c>
      <c r="F667" s="113" t="s">
        <v>102</v>
      </c>
      <c r="G667" s="113">
        <v>1</v>
      </c>
      <c r="H667" s="100"/>
      <c r="I667" s="113"/>
      <c r="J667" s="43" t="str">
        <f>CONCATENATE("INSERT INTO `medical_vacancies` (`id`, `keyOrganization`, `job`, `division`, `bet`, `measures`) VALUES (NULL, ","'",D667,"', '",E705,"', ","'",F704,"', ","'",G704,"', ","'",I667,"');")</f>
        <v>INSERT INTO `medical_vacancies` (`id`, `keyOrganization`, `job`, `division`, `bet`, `measures`) VALUES (NULL, 'lipetsk-clinic-infec-bolnitsa', 'заместитель заведующей аптекой', 'ЦРА № 16 Лебедянский район', '1', '');</v>
      </c>
      <c r="K667" s="44" t="s">
        <v>281</v>
      </c>
      <c r="L667" s="45" t="s">
        <v>282</v>
      </c>
      <c r="M667"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8" spans="1:13" s="4" customFormat="1" ht="19.5" customHeight="1" x14ac:dyDescent="0.2">
      <c r="A668" s="131"/>
      <c r="B668" s="127"/>
      <c r="C668" s="113"/>
      <c r="D668" s="113"/>
      <c r="E668" s="113" t="s">
        <v>22</v>
      </c>
      <c r="F668" s="113" t="s">
        <v>102</v>
      </c>
      <c r="G668" s="113">
        <v>2</v>
      </c>
      <c r="H668" s="100"/>
      <c r="I668" s="113" t="s">
        <v>198</v>
      </c>
      <c r="J668" s="43"/>
      <c r="K668" s="44"/>
      <c r="L668" s="45"/>
      <c r="M668" s="43"/>
    </row>
    <row r="669" spans="1:13" s="4" customFormat="1" ht="19.5" customHeight="1" x14ac:dyDescent="0.2">
      <c r="A669" s="131"/>
      <c r="B669" s="127"/>
      <c r="C669" s="113">
        <v>551</v>
      </c>
      <c r="D669" s="113" t="s">
        <v>271</v>
      </c>
      <c r="E669" s="113" t="s">
        <v>476</v>
      </c>
      <c r="F669" s="113" t="s">
        <v>102</v>
      </c>
      <c r="G669" s="113">
        <v>1</v>
      </c>
      <c r="H669" s="100"/>
      <c r="I669" s="113"/>
      <c r="J669" s="43" t="str">
        <f>CONCATENATE("INSERT INTO `medical_vacancies` (`id`, `keyOrganization`, `job`, `division`, `bet`, `measures`) VALUES (NULL, ","'",D669,"', '",E707,"', ","'",F706,"', ","'",G706,"', ","'",I669,"');")</f>
        <v>INSERT INTO `medical_vacancies` (`id`, `keyOrganization`, `job`, `division`, `bet`, `measures`) VALUES (NULL, 'lipetsk-clinic-infec-bolnitsa', 'фармацевт', 'ЦРА № 23 Краснинского района', '1', '');</v>
      </c>
      <c r="K669" s="44" t="s">
        <v>281</v>
      </c>
      <c r="L669" s="45" t="s">
        <v>282</v>
      </c>
      <c r="M669"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0" spans="1:13" s="4" customFormat="1" ht="19.5" customHeight="1" x14ac:dyDescent="0.2">
      <c r="A670" s="131"/>
      <c r="B670" s="127"/>
      <c r="C670" s="113">
        <v>552</v>
      </c>
      <c r="D670" s="113" t="s">
        <v>271</v>
      </c>
      <c r="E670" s="113" t="s">
        <v>32</v>
      </c>
      <c r="F670" s="113" t="s">
        <v>102</v>
      </c>
      <c r="G670" s="113">
        <v>1</v>
      </c>
      <c r="H670" s="100"/>
      <c r="I670" s="113" t="s">
        <v>205</v>
      </c>
      <c r="J670" s="43" t="str">
        <f>CONCATENATE("INSERT INTO `medical_vacancies` (`id`, `keyOrganization`, `job`, `division`, `bet`, `measures`) VALUES (NULL, ","'",D670,"', '",E708,"', ","'",F707,"', ","'",G707,"', ","'",I670,"');")</f>
        <v>INSERT INTO `medical_vacancies` (`id`, `keyOrganization`, `job`, `division`, `bet`, `measures`) VALUES (NULL, 'lipetsk-clinic-infec-bolnitsa', 'фармацевт', 'ЦРА № 18 Чаплыгинский район',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670" s="44" t="s">
        <v>281</v>
      </c>
      <c r="L670" s="45" t="s">
        <v>282</v>
      </c>
      <c r="M670"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1" spans="1:13" s="4" customFormat="1" ht="19.5" customHeight="1" x14ac:dyDescent="0.2">
      <c r="A671" s="131"/>
      <c r="B671" s="127"/>
      <c r="C671" s="113"/>
      <c r="D671" s="113"/>
      <c r="E671" s="113" t="s">
        <v>519</v>
      </c>
      <c r="F671" s="113" t="s">
        <v>102</v>
      </c>
      <c r="G671" s="113">
        <v>2</v>
      </c>
      <c r="H671" s="100"/>
      <c r="I671" s="113"/>
      <c r="J671" s="95"/>
      <c r="K671" s="44"/>
      <c r="L671" s="45"/>
      <c r="M671" s="95"/>
    </row>
    <row r="672" spans="1:13" s="4" customFormat="1" ht="19.5" customHeight="1" x14ac:dyDescent="0.2">
      <c r="A672" s="131"/>
      <c r="B672" s="127"/>
      <c r="C672" s="113"/>
      <c r="D672" s="113"/>
      <c r="E672" s="113" t="s">
        <v>41</v>
      </c>
      <c r="F672" s="113" t="s">
        <v>102</v>
      </c>
      <c r="G672" s="113">
        <v>1</v>
      </c>
      <c r="H672" s="100"/>
      <c r="I672" s="113"/>
      <c r="J672" s="95"/>
      <c r="K672" s="44"/>
      <c r="L672" s="45"/>
      <c r="M672" s="95"/>
    </row>
    <row r="673" spans="1:13" s="4" customFormat="1" ht="19.5" customHeight="1" x14ac:dyDescent="0.2">
      <c r="A673" s="131"/>
      <c r="B673" s="127"/>
      <c r="C673" s="113"/>
      <c r="D673" s="113"/>
      <c r="E673" s="113" t="s">
        <v>12</v>
      </c>
      <c r="F673" s="113" t="s">
        <v>148</v>
      </c>
      <c r="G673" s="113">
        <v>1</v>
      </c>
      <c r="H673" s="100"/>
      <c r="I673" s="113"/>
      <c r="J673" s="95"/>
      <c r="K673" s="44"/>
      <c r="L673" s="45"/>
      <c r="M673" s="95"/>
    </row>
    <row r="674" spans="1:13" s="4" customFormat="1" ht="19.5" customHeight="1" x14ac:dyDescent="0.2">
      <c r="A674" s="131"/>
      <c r="B674" s="127"/>
      <c r="C674" s="113"/>
      <c r="D674" s="113"/>
      <c r="E674" s="113" t="s">
        <v>520</v>
      </c>
      <c r="F674" s="113" t="s">
        <v>102</v>
      </c>
      <c r="G674" s="113">
        <v>1</v>
      </c>
      <c r="H674" s="100"/>
      <c r="I674" s="113"/>
      <c r="J674" s="95"/>
      <c r="K674" s="44"/>
      <c r="L674" s="45"/>
      <c r="M674" s="95"/>
    </row>
    <row r="675" spans="1:13" s="4" customFormat="1" ht="19.5" customHeight="1" x14ac:dyDescent="0.2">
      <c r="A675" s="131"/>
      <c r="B675" s="127"/>
      <c r="C675" s="113"/>
      <c r="D675" s="113"/>
      <c r="E675" s="113" t="s">
        <v>9</v>
      </c>
      <c r="F675" s="113" t="s">
        <v>102</v>
      </c>
      <c r="G675" s="113">
        <v>6</v>
      </c>
      <c r="H675" s="100"/>
      <c r="I675" s="113"/>
      <c r="J675" s="95"/>
      <c r="K675" s="44"/>
      <c r="L675" s="45"/>
      <c r="M675" s="95"/>
    </row>
    <row r="676" spans="1:13" s="4" customFormat="1" ht="19.5" customHeight="1" x14ac:dyDescent="0.2">
      <c r="A676" s="131"/>
      <c r="B676" s="127"/>
      <c r="C676" s="113">
        <v>553</v>
      </c>
      <c r="D676" s="113" t="s">
        <v>271</v>
      </c>
      <c r="E676" s="113" t="s">
        <v>496</v>
      </c>
      <c r="F676" s="113" t="s">
        <v>102</v>
      </c>
      <c r="G676" s="113">
        <v>1</v>
      </c>
      <c r="H676" s="100"/>
      <c r="I676" s="113"/>
      <c r="J676" s="43" t="str">
        <f>CONCATENATE("INSERT INTO `medical_vacancies` (`id`, `keyOrganization`, `job`, `division`, `bet`, `measures`) VALUES (NULL, ","'",D676,"', '",E709,"', ","'",F708,"', ","'",G708,"', ","'",I676,"');")</f>
        <v>INSERT INTO `medical_vacancies` (`id`, `keyOrganization`, `job`, `division`, `bet`, `measures`) VALUES (NULL, 'lipetsk-clinic-infec-bolnitsa', 'фармацевт', 'ЦРА № 34 Тербунский район', '1', '');</v>
      </c>
      <c r="K676" s="44" t="s">
        <v>281</v>
      </c>
      <c r="L676" s="45" t="s">
        <v>282</v>
      </c>
      <c r="M676"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7" spans="1:13" s="4" customFormat="1" ht="19.5" customHeight="1" x14ac:dyDescent="0.2">
      <c r="A677" s="131"/>
      <c r="B677" s="127"/>
      <c r="C677" s="113"/>
      <c r="D677" s="113"/>
      <c r="E677" s="113" t="s">
        <v>477</v>
      </c>
      <c r="F677" s="113" t="s">
        <v>102</v>
      </c>
      <c r="G677" s="113">
        <v>1</v>
      </c>
      <c r="H677" s="100"/>
      <c r="I677" s="113"/>
      <c r="J677" s="82"/>
      <c r="K677" s="44"/>
      <c r="L677" s="45"/>
      <c r="M677" s="82"/>
    </row>
    <row r="678" spans="1:13" s="4" customFormat="1" ht="19.5" customHeight="1" x14ac:dyDescent="0.2">
      <c r="A678" s="131"/>
      <c r="B678" s="127"/>
      <c r="C678" s="113"/>
      <c r="D678" s="113"/>
      <c r="E678" s="113" t="s">
        <v>44</v>
      </c>
      <c r="F678" s="113" t="s">
        <v>102</v>
      </c>
      <c r="G678" s="113">
        <v>1</v>
      </c>
      <c r="H678" s="100"/>
      <c r="I678" s="113"/>
      <c r="J678" s="82"/>
      <c r="K678" s="44"/>
      <c r="L678" s="45"/>
      <c r="M678" s="82"/>
    </row>
    <row r="679" spans="1:13" s="4" customFormat="1" ht="19.5" customHeight="1" x14ac:dyDescent="0.2">
      <c r="A679" s="131"/>
      <c r="B679" s="127"/>
      <c r="C679" s="113"/>
      <c r="D679" s="113"/>
      <c r="E679" s="113" t="s">
        <v>66</v>
      </c>
      <c r="F679" s="113" t="s">
        <v>102</v>
      </c>
      <c r="G679" s="113">
        <v>3</v>
      </c>
      <c r="H679" s="100"/>
      <c r="I679" s="113"/>
      <c r="J679" s="82"/>
      <c r="K679" s="44"/>
      <c r="L679" s="45"/>
      <c r="M679" s="82"/>
    </row>
    <row r="680" spans="1:13" s="4" customFormat="1" ht="19.5" customHeight="1" x14ac:dyDescent="0.2">
      <c r="A680" s="131"/>
      <c r="B680" s="127"/>
      <c r="C680" s="113"/>
      <c r="D680" s="113"/>
      <c r="E680" s="113" t="s">
        <v>45</v>
      </c>
      <c r="F680" s="113" t="s">
        <v>102</v>
      </c>
      <c r="G680" s="113">
        <v>10</v>
      </c>
      <c r="H680" s="100"/>
      <c r="I680" s="113"/>
      <c r="J680" s="82"/>
      <c r="K680" s="44"/>
      <c r="L680" s="45"/>
      <c r="M680" s="82"/>
    </row>
    <row r="681" spans="1:13" s="4" customFormat="1" ht="19.5" customHeight="1" x14ac:dyDescent="0.2">
      <c r="A681" s="131"/>
      <c r="B681" s="127"/>
      <c r="C681" s="113"/>
      <c r="D681" s="113"/>
      <c r="E681" s="101" t="s">
        <v>450</v>
      </c>
      <c r="F681" s="104"/>
      <c r="G681" s="105">
        <v>8</v>
      </c>
      <c r="H681" s="100"/>
      <c r="I681" s="113"/>
      <c r="J681" s="76"/>
      <c r="K681" s="44"/>
      <c r="L681" s="45"/>
      <c r="M681" s="76"/>
    </row>
    <row r="682" spans="1:13" s="4" customFormat="1" ht="19.5" customHeight="1" x14ac:dyDescent="0.2">
      <c r="A682" s="131"/>
      <c r="B682" s="127"/>
      <c r="C682" s="113">
        <v>563</v>
      </c>
      <c r="D682" s="113" t="s">
        <v>271</v>
      </c>
      <c r="E682" s="101" t="s">
        <v>451</v>
      </c>
      <c r="F682" s="104"/>
      <c r="G682" s="105">
        <v>11</v>
      </c>
      <c r="H682" s="100"/>
      <c r="I682" s="113"/>
      <c r="J682" s="43" t="e">
        <f>CONCATENATE("INSERT INTO `medical_vacancies` (`id`, `keyOrganization`, `job`, `division`, `bet`, `measures`) VALUES (NULL, ","'",D682,"', '",#REF!,"', ","'",#REF!,"', ","'",#REF!,"', ","'",I682,"');")</f>
        <v>#REF!</v>
      </c>
      <c r="K682" s="44" t="s">
        <v>281</v>
      </c>
      <c r="L682" s="45" t="s">
        <v>282</v>
      </c>
      <c r="M682"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3" spans="1:13" s="4" customFormat="1" ht="33.75" customHeight="1" x14ac:dyDescent="0.2">
      <c r="A683" s="131">
        <v>54</v>
      </c>
      <c r="B683" s="127" t="s">
        <v>99</v>
      </c>
      <c r="C683" s="115">
        <v>564</v>
      </c>
      <c r="D683" s="115" t="s">
        <v>272</v>
      </c>
      <c r="E683" s="115" t="s">
        <v>32</v>
      </c>
      <c r="F683" s="115"/>
      <c r="G683" s="115">
        <v>1</v>
      </c>
      <c r="H683" s="100"/>
      <c r="I683" s="115" t="s">
        <v>198</v>
      </c>
      <c r="J683" s="43" t="e">
        <f>CONCATENATE("INSERT INTO `medical_vacancies` (`id`, `keyOrganization`, `job`, `division`, `bet`, `measures`) VALUES (NULL, ","'",D683,"', '",#REF!,"', ","'",#REF!,"', ","'",#REF!,"', ","'",#REF!,"');")</f>
        <v>#REF!</v>
      </c>
      <c r="K683" s="44" t="s">
        <v>281</v>
      </c>
      <c r="L683" s="45" t="s">
        <v>282</v>
      </c>
      <c r="M683"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84" spans="1:13" s="4" customFormat="1" ht="19.5" customHeight="1" x14ac:dyDescent="0.25">
      <c r="A684" s="131"/>
      <c r="B684" s="127"/>
      <c r="C684" s="115">
        <v>565</v>
      </c>
      <c r="D684" s="115" t="s">
        <v>272</v>
      </c>
      <c r="E684" s="104"/>
      <c r="F684" s="104"/>
      <c r="G684" s="104"/>
      <c r="H684" s="104"/>
      <c r="I684" s="104"/>
      <c r="J684" s="43" t="e">
        <f>CONCATENATE("INSERT INTO `medical_vacancies` (`id`, `keyOrganization`, `job`, `division`, `bet`, `measures`) VALUES (NULL, ","'",D684,"', '",#REF!,"', ","'",#REF!,"', ","'",#REF!,"', ","'",#REF!,"');")</f>
        <v>#REF!</v>
      </c>
      <c r="K684" s="44" t="s">
        <v>281</v>
      </c>
      <c r="L684" s="45" t="s">
        <v>282</v>
      </c>
      <c r="M684"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85" spans="1:13" s="4" customFormat="1" ht="19.5" customHeight="1" x14ac:dyDescent="0.2">
      <c r="A685" s="131"/>
      <c r="B685" s="127"/>
      <c r="C685" s="115">
        <v>568</v>
      </c>
      <c r="D685" s="115" t="s">
        <v>272</v>
      </c>
      <c r="E685" s="101" t="s">
        <v>450</v>
      </c>
      <c r="F685" s="104"/>
      <c r="G685" s="105">
        <v>1</v>
      </c>
      <c r="H685" s="100"/>
      <c r="I685" s="115"/>
      <c r="J685" s="43" t="e">
        <f>CONCATENATE("INSERT INTO `medical_vacancies` (`id`, `keyOrganization`, `job`, `division`, `bet`, `measures`) VALUES (NULL, ","'",D685,"', '",#REF!,"', ","'",#REF!,"', ","'",#REF!,"', ","'",#REF!,"');")</f>
        <v>#REF!</v>
      </c>
      <c r="K685" s="44" t="s">
        <v>281</v>
      </c>
      <c r="L685" s="45" t="s">
        <v>282</v>
      </c>
      <c r="M685"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86" spans="1:13" s="4" customFormat="1" ht="31.5" customHeight="1" x14ac:dyDescent="0.2">
      <c r="A686" s="131"/>
      <c r="B686" s="127"/>
      <c r="C686" s="115">
        <v>569</v>
      </c>
      <c r="D686" s="115" t="s">
        <v>272</v>
      </c>
      <c r="E686" s="101" t="s">
        <v>451</v>
      </c>
      <c r="F686" s="104"/>
      <c r="G686" s="105">
        <v>0</v>
      </c>
      <c r="H686" s="100"/>
      <c r="I686" s="115"/>
      <c r="J686" s="43" t="e">
        <f>CONCATENATE("INSERT INTO `medical_vacancies` (`id`, `keyOrganization`, `job`, `division`, `bet`, `measures`) VALUES (NULL, ","'",D686,"', '",#REF!,"', ","'",#REF!,"', ","'",#REF!,"', ","'",I685,"');")</f>
        <v>#REF!</v>
      </c>
      <c r="K686" s="44" t="s">
        <v>281</v>
      </c>
      <c r="L686" s="45" t="s">
        <v>282</v>
      </c>
      <c r="M686"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87" spans="1:13" s="4" customFormat="1" ht="47.25" customHeight="1" x14ac:dyDescent="0.2">
      <c r="A687" s="43">
        <v>55</v>
      </c>
      <c r="B687" s="119" t="s">
        <v>432</v>
      </c>
      <c r="C687" s="115">
        <v>570</v>
      </c>
      <c r="D687" s="119" t="s">
        <v>273</v>
      </c>
      <c r="E687" s="119" t="s">
        <v>55</v>
      </c>
      <c r="F687" s="119"/>
      <c r="G687" s="119"/>
      <c r="H687" s="100"/>
      <c r="I687" s="115"/>
      <c r="J687" s="43" t="e">
        <f>CONCATENATE("INSERT INTO `medical_vacancies` (`id`, `keyOrganization`, `job`, `division`, `bet`, `measures`) VALUES (NULL, ","'",D687,"', '",#REF!,"', ","'",#REF!,"', ","'",#REF!,"', ","'",I687,"');")</f>
        <v>#REF!</v>
      </c>
      <c r="K687" s="44" t="s">
        <v>281</v>
      </c>
      <c r="L687" s="45" t="s">
        <v>282</v>
      </c>
      <c r="M687" s="43" t="str">
        <f t="shared" si="21"/>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688" spans="1:13" s="4" customFormat="1" ht="37.5" customHeight="1" x14ac:dyDescent="0.2">
      <c r="A688" s="131">
        <v>56</v>
      </c>
      <c r="B688" s="127" t="s">
        <v>504</v>
      </c>
      <c r="C688" s="115">
        <v>571</v>
      </c>
      <c r="D688" s="115" t="s">
        <v>274</v>
      </c>
      <c r="E688" s="115"/>
      <c r="F688" s="115"/>
      <c r="G688" s="115"/>
      <c r="H688" s="100"/>
      <c r="I688" s="115"/>
      <c r="J688" s="43" t="e">
        <f>CONCATENATE("INSERT INTO `medical_vacancies` (`id`, `keyOrganization`, `job`, `division`, `bet`, `measures`) VALUES (NULL, ","'",D688,"', '",#REF!,"', ","'",#REF!,"', ","'",#REF!,"', ","'",I688,"');")</f>
        <v>#REF!</v>
      </c>
      <c r="K688" s="44" t="s">
        <v>281</v>
      </c>
      <c r="L688" s="45" t="s">
        <v>282</v>
      </c>
      <c r="M688"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9" spans="1:13" s="4" customFormat="1" ht="19.5" customHeight="1" x14ac:dyDescent="0.2">
      <c r="A689" s="131"/>
      <c r="B689" s="127"/>
      <c r="C689" s="115">
        <v>572</v>
      </c>
      <c r="D689" s="115" t="s">
        <v>274</v>
      </c>
      <c r="E689" s="119" t="s">
        <v>55</v>
      </c>
      <c r="F689" s="119"/>
      <c r="G689" s="119"/>
      <c r="H689" s="100"/>
      <c r="I689" s="115"/>
      <c r="J689" s="43" t="e">
        <f>CONCATENATE("INSERT INTO `medical_vacancies` (`id`, `keyOrganization`, `job`, `division`, `bet`, `measures`) VALUES (NULL, ","'",D689,"', '",#REF!,"', ","'",#REF!,"', ","'",#REF!,"', ","'",I689,"');")</f>
        <v>#REF!</v>
      </c>
      <c r="K689" s="44" t="s">
        <v>281</v>
      </c>
      <c r="L689" s="45" t="s">
        <v>282</v>
      </c>
      <c r="M689"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90" spans="1:13" s="4" customFormat="1" ht="19.5" customHeight="1" x14ac:dyDescent="0.25">
      <c r="A690" s="131"/>
      <c r="B690" s="127"/>
      <c r="C690" s="115">
        <v>573</v>
      </c>
      <c r="D690" s="115" t="s">
        <v>274</v>
      </c>
      <c r="E690" s="115"/>
      <c r="F690" s="115"/>
      <c r="G690" s="115"/>
      <c r="H690" s="104"/>
      <c r="I690" s="115"/>
      <c r="J690" s="43" t="e">
        <f>CONCATENATE("INSERT INTO `medical_vacancies` (`id`, `keyOrganization`, `job`, `division`, `bet`, `measures`) VALUES (NULL, ","'",D690,"', '",#REF!,"', ","'",#REF!,"', ","'",#REF!,"', ","'",I690,"');")</f>
        <v>#REF!</v>
      </c>
      <c r="K690" s="44" t="s">
        <v>281</v>
      </c>
      <c r="L690" s="45" t="s">
        <v>282</v>
      </c>
      <c r="M690"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91" spans="1:13" s="4" customFormat="1" ht="19.5" customHeight="1" x14ac:dyDescent="0.2">
      <c r="A691" s="131"/>
      <c r="B691" s="127"/>
      <c r="C691" s="115">
        <v>574</v>
      </c>
      <c r="D691" s="115" t="s">
        <v>274</v>
      </c>
      <c r="E691" s="115"/>
      <c r="F691" s="115"/>
      <c r="G691" s="115"/>
      <c r="H691" s="100"/>
      <c r="I691" s="115"/>
      <c r="J691" s="43" t="e">
        <f>CONCATENATE("INSERT INTO `medical_vacancies` (`id`, `keyOrganization`, `job`, `division`, `bet`, `measures`) VALUES (NULL, ","'",D691,"', '",#REF!,"', ","'",#REF!,"', ","'",#REF!,"', ","'",I691,"');")</f>
        <v>#REF!</v>
      </c>
      <c r="K691" s="44" t="s">
        <v>281</v>
      </c>
      <c r="L691" s="45" t="s">
        <v>282</v>
      </c>
      <c r="M691"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92" spans="1:13" s="4" customFormat="1" ht="19.5" customHeight="1" x14ac:dyDescent="0.2">
      <c r="A692" s="131"/>
      <c r="B692" s="127"/>
      <c r="C692" s="115">
        <v>575</v>
      </c>
      <c r="D692" s="115" t="s">
        <v>274</v>
      </c>
      <c r="E692" s="115"/>
      <c r="F692" s="107"/>
      <c r="G692" s="107"/>
      <c r="H692" s="100"/>
      <c r="I692" s="115"/>
      <c r="J692" s="43" t="e">
        <f>CONCATENATE("INSERT INTO `medical_vacancies` (`id`, `keyOrganization`, `job`, `division`, `bet`, `measures`) VALUES (NULL, ","'",D692,"', '",#REF!,"', ","'",#REF!,"', ","'",#REF!,"', ","'",I692,"');")</f>
        <v>#REF!</v>
      </c>
      <c r="K692" s="44" t="s">
        <v>281</v>
      </c>
      <c r="L692" s="45" t="s">
        <v>282</v>
      </c>
      <c r="M692"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93" spans="1:13" s="4" customFormat="1" ht="66" customHeight="1" x14ac:dyDescent="0.2">
      <c r="A693" s="43">
        <v>57</v>
      </c>
      <c r="B693" s="115" t="s">
        <v>138</v>
      </c>
      <c r="C693" s="115">
        <v>582</v>
      </c>
      <c r="D693" s="115" t="s">
        <v>276</v>
      </c>
      <c r="E693" s="115" t="s">
        <v>142</v>
      </c>
      <c r="F693" s="115"/>
      <c r="G693" s="115">
        <v>1</v>
      </c>
      <c r="H693" s="100"/>
      <c r="I693" s="115"/>
      <c r="J693" s="43" t="e">
        <f>CONCATENATE("INSERT INTO `medical_vacancies` (`id`, `keyOrganization`, `job`, `division`, `bet`, `measures`) VALUES (NULL, ","'",D693,"', '",#REF!,"', ","'",#REF!,"', ","'",#REF!,"', ","'",I693,"');")</f>
        <v>#REF!</v>
      </c>
      <c r="K693" s="44" t="s">
        <v>281</v>
      </c>
      <c r="L693" s="45" t="s">
        <v>282</v>
      </c>
      <c r="M693" s="43" t="str">
        <f t="shared" ref="M693:M700" si="23">CONCATENATE(K693,D693,L693)</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694" spans="1:13" s="4" customFormat="1" ht="31.5" customHeight="1" x14ac:dyDescent="0.2">
      <c r="A694" s="124">
        <v>58</v>
      </c>
      <c r="B694" s="121" t="s">
        <v>132</v>
      </c>
      <c r="C694" s="113"/>
      <c r="D694" s="113"/>
      <c r="E694" s="113" t="s">
        <v>286</v>
      </c>
      <c r="F694" s="113"/>
      <c r="G694" s="113">
        <v>1</v>
      </c>
      <c r="H694" s="100"/>
      <c r="I694" s="113"/>
      <c r="J694" s="112"/>
      <c r="K694" s="44"/>
      <c r="L694" s="45"/>
      <c r="M694" s="112"/>
    </row>
    <row r="695" spans="1:13" s="4" customFormat="1" ht="20.25" customHeight="1" x14ac:dyDescent="0.2">
      <c r="A695" s="125"/>
      <c r="B695" s="122"/>
      <c r="C695" s="113"/>
      <c r="D695" s="113"/>
      <c r="E695" s="113" t="s">
        <v>528</v>
      </c>
      <c r="F695" s="113"/>
      <c r="G695" s="113">
        <v>1</v>
      </c>
      <c r="H695" s="100"/>
      <c r="I695" s="113"/>
      <c r="J695" s="112"/>
      <c r="K695" s="44"/>
      <c r="L695" s="45"/>
      <c r="M695" s="112"/>
    </row>
    <row r="696" spans="1:13" s="4" customFormat="1" ht="18.75" customHeight="1" x14ac:dyDescent="0.2">
      <c r="A696" s="125"/>
      <c r="B696" s="122"/>
      <c r="C696" s="113"/>
      <c r="D696" s="113"/>
      <c r="E696" s="113" t="s">
        <v>28</v>
      </c>
      <c r="F696" s="113"/>
      <c r="G696" s="113">
        <v>1</v>
      </c>
      <c r="H696" s="100"/>
      <c r="I696" s="113"/>
      <c r="J696" s="112"/>
      <c r="K696" s="44"/>
      <c r="L696" s="45"/>
      <c r="M696" s="112"/>
    </row>
    <row r="697" spans="1:13" s="4" customFormat="1" ht="25.5" customHeight="1" x14ac:dyDescent="0.2">
      <c r="A697" s="125"/>
      <c r="B697" s="122"/>
      <c r="C697" s="113">
        <v>583</v>
      </c>
      <c r="D697" s="113" t="s">
        <v>275</v>
      </c>
      <c r="E697" s="113" t="s">
        <v>518</v>
      </c>
      <c r="F697" s="113"/>
      <c r="G697" s="113">
        <v>1</v>
      </c>
      <c r="H697" s="100"/>
      <c r="I697" s="113"/>
      <c r="J697" s="112"/>
      <c r="K697" s="44"/>
      <c r="L697" s="45"/>
      <c r="M697" s="112"/>
    </row>
    <row r="698" spans="1:13" s="4" customFormat="1" ht="18" customHeight="1" x14ac:dyDescent="0.2">
      <c r="A698" s="125"/>
      <c r="B698" s="123"/>
      <c r="C698" s="111"/>
      <c r="D698" s="111"/>
      <c r="E698" s="101" t="s">
        <v>450</v>
      </c>
      <c r="F698" s="104"/>
      <c r="G698" s="105">
        <v>2</v>
      </c>
      <c r="H698" s="100">
        <v>35</v>
      </c>
      <c r="I698" s="113"/>
      <c r="J698" s="112"/>
      <c r="K698" s="44"/>
      <c r="L698" s="45"/>
      <c r="M698" s="112"/>
    </row>
    <row r="699" spans="1:13" s="4" customFormat="1" ht="18" customHeight="1" x14ac:dyDescent="0.2">
      <c r="A699" s="125"/>
      <c r="B699" s="123"/>
      <c r="C699" s="111"/>
      <c r="D699" s="111"/>
      <c r="E699" s="101" t="s">
        <v>451</v>
      </c>
      <c r="F699" s="104"/>
      <c r="G699" s="105">
        <v>1</v>
      </c>
      <c r="H699" s="100">
        <v>40</v>
      </c>
      <c r="I699" s="113"/>
      <c r="J699" s="112"/>
      <c r="K699" s="44"/>
      <c r="L699" s="45"/>
      <c r="M699" s="112"/>
    </row>
    <row r="700" spans="1:13" s="4" customFormat="1" ht="19.5" customHeight="1" x14ac:dyDescent="0.25">
      <c r="A700" s="126">
        <v>59</v>
      </c>
      <c r="B700" s="132" t="s">
        <v>153</v>
      </c>
      <c r="C700" s="115">
        <v>584</v>
      </c>
      <c r="D700" s="115" t="s">
        <v>277</v>
      </c>
      <c r="E700" s="115" t="s">
        <v>152</v>
      </c>
      <c r="F700" s="115" t="s">
        <v>321</v>
      </c>
      <c r="G700" s="115">
        <v>1</v>
      </c>
      <c r="H700" s="137"/>
      <c r="I700" s="115"/>
      <c r="J700" s="43" t="e">
        <f>CONCATENATE("INSERT INTO `medical_vacancies` (`id`, `keyOrganization`, `job`, `division`, `bet`, `measures`) VALUES (NULL, ","'",D700,"', '",#REF!,"', ","'",#REF!,"', ","'",#REF!,"', ","'",I700,"');")</f>
        <v>#REF!</v>
      </c>
      <c r="K700" s="44" t="s">
        <v>281</v>
      </c>
      <c r="L700" s="45" t="s">
        <v>282</v>
      </c>
      <c r="M700" s="43" t="str">
        <f t="shared" si="23"/>
        <v>&lt;div id='entry'&gt;&lt;/div&gt;
&lt;link rel='stylesheet' href='http://h90428dg.beget.tech/css/style_doctor.css'&gt;
&lt;script src='https://yastatic.net/s3/frontend/forms/_/embed.js'&gt;&lt;/script&gt;
&lt;script src='http://h90428dg.beget.tech/js/POST_Request.js'&gt;&lt;/script&gt;
&lt;script&gt;let data = display('obl-reserv');&lt;/script&gt;</v>
      </c>
    </row>
    <row r="701" spans="1:13" s="4" customFormat="1" ht="19.5" customHeight="1" x14ac:dyDescent="0.25">
      <c r="A701" s="126"/>
      <c r="B701" s="132"/>
      <c r="C701" s="115"/>
      <c r="D701" s="115"/>
      <c r="E701" s="115" t="s">
        <v>151</v>
      </c>
      <c r="F701" s="115" t="s">
        <v>320</v>
      </c>
      <c r="G701" s="115">
        <v>1</v>
      </c>
      <c r="H701" s="137"/>
      <c r="I701" s="115"/>
      <c r="J701" s="43"/>
      <c r="K701" s="44"/>
      <c r="L701" s="45"/>
      <c r="M701" s="54"/>
    </row>
    <row r="702" spans="1:13" s="4" customFormat="1" ht="19.5" customHeight="1" x14ac:dyDescent="0.25">
      <c r="A702" s="126"/>
      <c r="B702" s="132"/>
      <c r="C702" s="115"/>
      <c r="D702" s="115"/>
      <c r="E702" s="115" t="s">
        <v>151</v>
      </c>
      <c r="F702" s="115" t="s">
        <v>319</v>
      </c>
      <c r="G702" s="115">
        <v>1</v>
      </c>
      <c r="H702" s="137"/>
      <c r="I702" s="115"/>
      <c r="J702" s="43"/>
      <c r="K702" s="44"/>
      <c r="M702" s="44"/>
    </row>
    <row r="703" spans="1:13" s="4" customFormat="1" ht="19.5" customHeight="1" x14ac:dyDescent="0.25">
      <c r="A703" s="126"/>
      <c r="B703" s="132"/>
      <c r="C703" s="115"/>
      <c r="D703" s="115"/>
      <c r="E703" s="115" t="s">
        <v>151</v>
      </c>
      <c r="F703" s="115" t="s">
        <v>468</v>
      </c>
      <c r="G703" s="115">
        <v>1</v>
      </c>
      <c r="H703" s="137"/>
      <c r="I703" s="115"/>
      <c r="J703" s="43"/>
      <c r="K703" s="44"/>
      <c r="M703" s="44"/>
    </row>
    <row r="704" spans="1:13" s="4" customFormat="1" ht="19.5" customHeight="1" x14ac:dyDescent="0.25">
      <c r="A704" s="126"/>
      <c r="B704" s="132"/>
      <c r="C704" s="115"/>
      <c r="D704" s="115"/>
      <c r="E704" s="115" t="s">
        <v>151</v>
      </c>
      <c r="F704" s="115" t="s">
        <v>321</v>
      </c>
      <c r="G704" s="115">
        <v>1</v>
      </c>
      <c r="H704" s="137"/>
      <c r="I704" s="115"/>
      <c r="J704" s="82"/>
      <c r="K704" s="44"/>
      <c r="M704" s="44"/>
    </row>
    <row r="705" spans="1:13" s="4" customFormat="1" ht="19.5" customHeight="1" x14ac:dyDescent="0.25">
      <c r="A705" s="126"/>
      <c r="B705" s="132"/>
      <c r="C705" s="115"/>
      <c r="D705" s="115"/>
      <c r="E705" s="115" t="s">
        <v>151</v>
      </c>
      <c r="F705" s="115" t="s">
        <v>323</v>
      </c>
      <c r="G705" s="115">
        <v>1</v>
      </c>
      <c r="H705" s="137"/>
      <c r="I705" s="115"/>
      <c r="J705" s="82"/>
      <c r="K705" s="44"/>
      <c r="M705" s="44"/>
    </row>
    <row r="706" spans="1:13" s="4" customFormat="1" ht="19.5" customHeight="1" x14ac:dyDescent="0.25">
      <c r="A706" s="126"/>
      <c r="B706" s="132"/>
      <c r="C706" s="115"/>
      <c r="D706" s="115"/>
      <c r="E706" s="115" t="s">
        <v>151</v>
      </c>
      <c r="F706" s="115" t="s">
        <v>522</v>
      </c>
      <c r="G706" s="115">
        <v>1</v>
      </c>
      <c r="H706" s="137"/>
      <c r="I706" s="115"/>
      <c r="J706" s="82"/>
      <c r="K706" s="44"/>
      <c r="M706" s="44"/>
    </row>
    <row r="707" spans="1:13" s="4" customFormat="1" ht="19.5" customHeight="1" x14ac:dyDescent="0.25">
      <c r="A707" s="126"/>
      <c r="B707" s="132"/>
      <c r="C707" s="115"/>
      <c r="D707" s="115"/>
      <c r="E707" s="115" t="s">
        <v>127</v>
      </c>
      <c r="F707" s="115" t="s">
        <v>322</v>
      </c>
      <c r="G707" s="115">
        <v>1</v>
      </c>
      <c r="H707" s="137"/>
      <c r="I707" s="115"/>
      <c r="J707" s="43"/>
      <c r="K707" s="44"/>
      <c r="M707" s="44"/>
    </row>
    <row r="708" spans="1:13" s="4" customFormat="1" ht="19.5" customHeight="1" x14ac:dyDescent="0.25">
      <c r="A708" s="126"/>
      <c r="B708" s="132"/>
      <c r="C708" s="115"/>
      <c r="D708" s="115"/>
      <c r="E708" s="115" t="s">
        <v>127</v>
      </c>
      <c r="F708" s="115" t="s">
        <v>469</v>
      </c>
      <c r="G708" s="115">
        <v>1</v>
      </c>
      <c r="H708" s="137"/>
      <c r="I708" s="115"/>
      <c r="J708" s="43"/>
      <c r="K708" s="44"/>
      <c r="M708" s="44"/>
    </row>
    <row r="709" spans="1:13" s="4" customFormat="1" ht="21" customHeight="1" x14ac:dyDescent="0.25">
      <c r="A709" s="126"/>
      <c r="B709" s="132"/>
      <c r="C709" s="115"/>
      <c r="D709" s="115"/>
      <c r="E709" s="115" t="s">
        <v>127</v>
      </c>
      <c r="F709" s="115" t="s">
        <v>323</v>
      </c>
      <c r="G709" s="115">
        <v>1</v>
      </c>
      <c r="H709" s="104"/>
      <c r="I709" s="115"/>
      <c r="J709" s="43"/>
      <c r="K709" s="44"/>
      <c r="M709" s="44"/>
    </row>
    <row r="710" spans="1:13" s="4" customFormat="1" ht="32.25" customHeight="1" x14ac:dyDescent="0.25">
      <c r="A710" s="126"/>
      <c r="B710" s="132"/>
      <c r="C710" s="104"/>
      <c r="D710" s="104"/>
      <c r="E710" s="115" t="s">
        <v>127</v>
      </c>
      <c r="F710" s="115" t="s">
        <v>462</v>
      </c>
      <c r="G710" s="115">
        <v>1</v>
      </c>
      <c r="H710" s="104"/>
      <c r="I710" s="104"/>
      <c r="J710" s="44"/>
      <c r="K710" s="44"/>
      <c r="M710" s="44"/>
    </row>
    <row r="711" spans="1:13" s="4" customFormat="1" ht="27" customHeight="1" x14ac:dyDescent="0.25">
      <c r="A711" s="126"/>
      <c r="B711" s="132"/>
      <c r="C711" s="104"/>
      <c r="D711" s="104"/>
      <c r="E711" s="103" t="s">
        <v>463</v>
      </c>
      <c r="F711" s="115"/>
      <c r="G711" s="115">
        <v>4</v>
      </c>
      <c r="H711" s="104"/>
      <c r="I711" s="104"/>
      <c r="J711" s="44"/>
      <c r="K711" s="44"/>
      <c r="M711" s="44"/>
    </row>
    <row r="712" spans="1:13" ht="19.5" customHeight="1" x14ac:dyDescent="0.25">
      <c r="B712" s="4"/>
      <c r="C712" s="4"/>
      <c r="D712" s="4"/>
      <c r="I712" s="4"/>
      <c r="J712" s="2"/>
      <c r="K712" s="2"/>
      <c r="M712" s="2"/>
    </row>
    <row r="713" spans="1:13" ht="19.5" customHeight="1" x14ac:dyDescent="0.25">
      <c r="B713" s="4"/>
      <c r="C713" s="4"/>
      <c r="D713" s="4"/>
      <c r="I713" s="4"/>
      <c r="J713" s="2"/>
      <c r="K713" s="2"/>
      <c r="M713" s="2"/>
    </row>
    <row r="714" spans="1:13" ht="19.5" customHeight="1" x14ac:dyDescent="0.25">
      <c r="B714" s="4"/>
      <c r="C714" s="4"/>
      <c r="D714" s="4"/>
      <c r="I714" s="4"/>
      <c r="J714" s="2"/>
      <c r="K714" s="2"/>
      <c r="M714" s="2"/>
    </row>
    <row r="715" spans="1:13" ht="19.5" customHeight="1" x14ac:dyDescent="0.25">
      <c r="B715" s="4"/>
      <c r="C715" s="4"/>
      <c r="D715" s="4"/>
      <c r="I715" s="4"/>
      <c r="J715" s="2"/>
      <c r="K715" s="2"/>
      <c r="M715" s="2"/>
    </row>
    <row r="716" spans="1:13" ht="19.5" customHeight="1" x14ac:dyDescent="0.25">
      <c r="B716" s="4"/>
      <c r="C716" s="4"/>
      <c r="D716" s="4"/>
      <c r="I716" s="4"/>
      <c r="J716" s="2"/>
      <c r="K716" s="2"/>
      <c r="M716" s="2"/>
    </row>
    <row r="717" spans="1:13" ht="19.5" customHeight="1" x14ac:dyDescent="0.25">
      <c r="B717" s="4"/>
      <c r="C717" s="4"/>
      <c r="D717" s="4"/>
      <c r="I717" s="4"/>
      <c r="J717" s="2"/>
      <c r="K717" s="2"/>
      <c r="M717" s="2"/>
    </row>
    <row r="718" spans="1:13" ht="19.5" customHeight="1" x14ac:dyDescent="0.25">
      <c r="B718" s="4"/>
      <c r="C718" s="4"/>
      <c r="D718" s="4"/>
      <c r="I718" s="4"/>
      <c r="J718" s="2"/>
      <c r="K718" s="2"/>
      <c r="M718" s="2"/>
    </row>
    <row r="719" spans="1:13" ht="19.5" customHeight="1" x14ac:dyDescent="0.25">
      <c r="B719" s="4"/>
      <c r="C719" s="4"/>
      <c r="D719" s="4"/>
      <c r="I719" s="4"/>
      <c r="J719" s="2"/>
      <c r="K719" s="2"/>
      <c r="M719" s="2"/>
    </row>
    <row r="720" spans="1:13" ht="19.5" customHeight="1" x14ac:dyDescent="0.25">
      <c r="B720" s="4"/>
      <c r="C720" s="4"/>
      <c r="D720" s="4"/>
      <c r="I720" s="4"/>
      <c r="J720" s="2"/>
      <c r="K720" s="2"/>
      <c r="M720" s="2"/>
    </row>
    <row r="721" spans="2:13" ht="19.5" customHeight="1" x14ac:dyDescent="0.25">
      <c r="B721" s="4"/>
      <c r="C721" s="4"/>
      <c r="D721" s="4"/>
      <c r="I721" s="4"/>
      <c r="J721" s="2"/>
      <c r="K721" s="2"/>
      <c r="M721" s="2"/>
    </row>
    <row r="722" spans="2:13" ht="19.5" customHeight="1" x14ac:dyDescent="0.25">
      <c r="B722" s="4"/>
      <c r="C722" s="4"/>
      <c r="D722" s="4"/>
      <c r="I722" s="4"/>
      <c r="J722" s="2"/>
      <c r="K722" s="2"/>
      <c r="M722" s="2"/>
    </row>
    <row r="723" spans="2:13" ht="19.5" customHeight="1" x14ac:dyDescent="0.25">
      <c r="B723" s="4"/>
      <c r="C723" s="4"/>
      <c r="D723" s="4"/>
      <c r="I723" s="4"/>
      <c r="J723" s="2"/>
      <c r="K723" s="2"/>
      <c r="M723" s="2"/>
    </row>
    <row r="724" spans="2:13" ht="19.5" customHeight="1" x14ac:dyDescent="0.25">
      <c r="B724" s="4"/>
      <c r="C724" s="4"/>
      <c r="D724" s="4"/>
      <c r="I724" s="4"/>
      <c r="J724" s="2"/>
      <c r="K724" s="2"/>
      <c r="M724" s="2"/>
    </row>
    <row r="725" spans="2:13" ht="19.5" customHeight="1" x14ac:dyDescent="0.25">
      <c r="B725" s="4"/>
      <c r="C725" s="4"/>
      <c r="D725" s="4"/>
      <c r="I725" s="4"/>
      <c r="J725" s="2"/>
      <c r="K725" s="2"/>
      <c r="M725" s="2"/>
    </row>
    <row r="726" spans="2:13" ht="19.5" customHeight="1" x14ac:dyDescent="0.25">
      <c r="B726" s="4"/>
      <c r="C726" s="4"/>
      <c r="D726" s="4"/>
      <c r="I726" s="4"/>
      <c r="J726" s="2"/>
      <c r="K726" s="2"/>
      <c r="M726" s="2"/>
    </row>
    <row r="727" spans="2:13" ht="19.5" customHeight="1" x14ac:dyDescent="0.25">
      <c r="B727" s="4"/>
      <c r="C727" s="4"/>
      <c r="D727" s="4"/>
      <c r="I727" s="4"/>
      <c r="J727" s="2"/>
      <c r="K727" s="2"/>
      <c r="M727" s="2"/>
    </row>
    <row r="728" spans="2:13" ht="19.5" customHeight="1" x14ac:dyDescent="0.25">
      <c r="B728" s="4"/>
      <c r="C728" s="4"/>
      <c r="D728" s="4"/>
      <c r="I728" s="4"/>
      <c r="J728" s="2"/>
      <c r="K728" s="2"/>
      <c r="M728" s="2"/>
    </row>
    <row r="729" spans="2:13" ht="19.5" customHeight="1" x14ac:dyDescent="0.25">
      <c r="B729" s="4"/>
      <c r="C729" s="4"/>
      <c r="D729" s="4"/>
      <c r="I729" s="4"/>
      <c r="J729" s="2"/>
      <c r="K729" s="2"/>
      <c r="M729" s="2"/>
    </row>
    <row r="730" spans="2:13" ht="19.5" customHeight="1" x14ac:dyDescent="0.25">
      <c r="B730" s="4"/>
      <c r="C730" s="4"/>
      <c r="D730" s="4"/>
      <c r="I730" s="4"/>
      <c r="J730" s="2"/>
      <c r="K730" s="2"/>
      <c r="M730" s="2"/>
    </row>
    <row r="731" spans="2:13" ht="19.5" customHeight="1" x14ac:dyDescent="0.25">
      <c r="B731" s="4"/>
      <c r="C731" s="4"/>
      <c r="D731" s="4"/>
      <c r="I731" s="4"/>
      <c r="J731" s="2"/>
      <c r="K731" s="2"/>
      <c r="M731" s="2"/>
    </row>
    <row r="732" spans="2:13" ht="19.5" customHeight="1" x14ac:dyDescent="0.25">
      <c r="B732" s="4"/>
      <c r="C732" s="4"/>
      <c r="D732" s="4"/>
      <c r="I732" s="4"/>
      <c r="J732" s="2"/>
      <c r="K732" s="2"/>
      <c r="M732" s="2"/>
    </row>
    <row r="733" spans="2:13" ht="19.5" customHeight="1" x14ac:dyDescent="0.25">
      <c r="B733" s="4"/>
      <c r="C733" s="4"/>
      <c r="D733" s="4"/>
      <c r="I733" s="4"/>
      <c r="J733" s="2"/>
      <c r="K733" s="2"/>
      <c r="M733" s="2"/>
    </row>
    <row r="734" spans="2:13" ht="19.5" customHeight="1" x14ac:dyDescent="0.25">
      <c r="B734" s="4"/>
      <c r="C734" s="4"/>
      <c r="D734" s="4"/>
      <c r="I734" s="4"/>
      <c r="J734" s="2"/>
      <c r="K734" s="2"/>
      <c r="M734" s="2"/>
    </row>
    <row r="735" spans="2:13" ht="19.5" customHeight="1" x14ac:dyDescent="0.25">
      <c r="B735" s="4"/>
      <c r="C735" s="4"/>
      <c r="D735" s="4"/>
      <c r="I735" s="4"/>
      <c r="J735" s="2"/>
      <c r="K735" s="2"/>
      <c r="M735" s="2"/>
    </row>
    <row r="736" spans="2:13" ht="19.5" customHeight="1" x14ac:dyDescent="0.25">
      <c r="B736" s="4"/>
      <c r="C736" s="4"/>
      <c r="D736" s="4"/>
      <c r="I736" s="4"/>
      <c r="J736" s="2"/>
      <c r="K736" s="2"/>
      <c r="M736" s="2"/>
    </row>
    <row r="737" spans="2:13" ht="19.5" customHeight="1" x14ac:dyDescent="0.25">
      <c r="B737" s="4"/>
      <c r="C737" s="4"/>
      <c r="D737" s="4"/>
      <c r="I737" s="4"/>
      <c r="J737" s="2"/>
      <c r="K737" s="2"/>
      <c r="M737" s="2"/>
    </row>
    <row r="738" spans="2:13" ht="19.5" customHeight="1" x14ac:dyDescent="0.25">
      <c r="B738" s="4"/>
      <c r="C738" s="4"/>
      <c r="D738" s="4"/>
      <c r="I738" s="4"/>
      <c r="J738" s="2"/>
      <c r="K738" s="2"/>
      <c r="M738" s="2"/>
    </row>
    <row r="739" spans="2:13" ht="19.5" customHeight="1" x14ac:dyDescent="0.25">
      <c r="B739" s="4"/>
      <c r="C739" s="4"/>
      <c r="D739" s="4"/>
      <c r="I739" s="4"/>
      <c r="J739" s="2"/>
      <c r="K739" s="2"/>
      <c r="M739" s="2"/>
    </row>
    <row r="740" spans="2:13" ht="19.5" customHeight="1" x14ac:dyDescent="0.25">
      <c r="B740" s="4"/>
      <c r="C740" s="4"/>
      <c r="D740" s="4"/>
      <c r="I740" s="4"/>
      <c r="J740" s="2"/>
      <c r="K740" s="2"/>
      <c r="M740" s="2"/>
    </row>
    <row r="741" spans="2:13" ht="19.5" customHeight="1" x14ac:dyDescent="0.25">
      <c r="B741" s="4"/>
      <c r="C741" s="4"/>
      <c r="D741" s="4"/>
      <c r="I741" s="4"/>
      <c r="J741" s="2"/>
      <c r="K741" s="2"/>
      <c r="M741" s="2"/>
    </row>
    <row r="742" spans="2:13" ht="19.5" customHeight="1" x14ac:dyDescent="0.25">
      <c r="B742" s="4"/>
      <c r="C742" s="4"/>
      <c r="D742" s="4"/>
      <c r="I742" s="4"/>
      <c r="J742" s="2"/>
      <c r="K742" s="2"/>
      <c r="M742" s="2"/>
    </row>
    <row r="743" spans="2:13" ht="19.5" customHeight="1" x14ac:dyDescent="0.25">
      <c r="B743" s="4"/>
      <c r="C743" s="4"/>
      <c r="D743" s="4"/>
      <c r="I743" s="4"/>
      <c r="J743" s="2"/>
      <c r="K743" s="2"/>
      <c r="M743" s="2"/>
    </row>
    <row r="744" spans="2:13" ht="19.5" customHeight="1" x14ac:dyDescent="0.25">
      <c r="B744" s="4"/>
      <c r="C744" s="4"/>
      <c r="D744" s="4"/>
      <c r="I744" s="4"/>
      <c r="J744" s="2"/>
      <c r="K744" s="2"/>
      <c r="M744" s="2"/>
    </row>
    <row r="745" spans="2:13" ht="19.5" customHeight="1" x14ac:dyDescent="0.25">
      <c r="B745" s="4"/>
      <c r="C745" s="4"/>
      <c r="D745" s="4"/>
      <c r="I745" s="4"/>
      <c r="J745" s="2"/>
      <c r="K745" s="2"/>
      <c r="M745" s="2"/>
    </row>
    <row r="746" spans="2:13" ht="19.5" customHeight="1" x14ac:dyDescent="0.25">
      <c r="B746" s="4"/>
      <c r="C746" s="4"/>
      <c r="D746" s="4"/>
      <c r="I746" s="4"/>
      <c r="J746" s="2"/>
      <c r="K746" s="2"/>
      <c r="M746" s="2"/>
    </row>
    <row r="747" spans="2:13" ht="19.5" customHeight="1" x14ac:dyDescent="0.25">
      <c r="B747" s="4"/>
      <c r="C747" s="4"/>
      <c r="D747" s="4"/>
      <c r="I747" s="4"/>
      <c r="J747" s="2"/>
      <c r="K747" s="2"/>
      <c r="M747" s="2"/>
    </row>
    <row r="748" spans="2:13" ht="19.5" customHeight="1" x14ac:dyDescent="0.25">
      <c r="B748" s="4"/>
      <c r="C748" s="4"/>
      <c r="D748" s="4"/>
      <c r="I748" s="4"/>
      <c r="J748" s="2"/>
      <c r="K748" s="2"/>
      <c r="M748" s="2"/>
    </row>
    <row r="749" spans="2:13" ht="19.5" customHeight="1" x14ac:dyDescent="0.25">
      <c r="B749" s="4"/>
      <c r="C749" s="4"/>
      <c r="D749" s="4"/>
      <c r="I749" s="4"/>
      <c r="J749" s="2"/>
      <c r="K749" s="2"/>
      <c r="M749" s="2"/>
    </row>
    <row r="750" spans="2:13" ht="19.5" customHeight="1" x14ac:dyDescent="0.25">
      <c r="B750" s="4"/>
      <c r="C750" s="4"/>
      <c r="D750" s="4"/>
      <c r="I750" s="4"/>
      <c r="J750" s="2"/>
      <c r="K750" s="2"/>
      <c r="M750" s="2"/>
    </row>
    <row r="751" spans="2:13" ht="19.5" customHeight="1" x14ac:dyDescent="0.25">
      <c r="B751" s="4"/>
      <c r="C751" s="4"/>
      <c r="D751" s="4"/>
      <c r="I751" s="4"/>
      <c r="J751" s="2"/>
      <c r="K751" s="2"/>
      <c r="M751" s="2"/>
    </row>
    <row r="752" spans="2:13" ht="19.5" customHeight="1" x14ac:dyDescent="0.25">
      <c r="B752" s="4"/>
      <c r="C752" s="4"/>
      <c r="D752" s="4"/>
      <c r="I752" s="4"/>
      <c r="J752" s="2"/>
      <c r="K752" s="2"/>
      <c r="M752" s="2"/>
    </row>
    <row r="753" spans="2:13" ht="19.5" customHeight="1" x14ac:dyDescent="0.25">
      <c r="B753" s="4"/>
      <c r="C753" s="4"/>
      <c r="D753" s="4"/>
      <c r="I753" s="4"/>
      <c r="J753" s="2"/>
      <c r="K753" s="2"/>
      <c r="M753" s="2"/>
    </row>
    <row r="754" spans="2:13" ht="19.5" customHeight="1" x14ac:dyDescent="0.25">
      <c r="B754" s="4"/>
      <c r="C754" s="4"/>
      <c r="D754" s="4"/>
      <c r="I754" s="4"/>
      <c r="J754" s="2"/>
      <c r="K754" s="2"/>
      <c r="M754" s="2"/>
    </row>
    <row r="755" spans="2:13" ht="19.5" customHeight="1" x14ac:dyDescent="0.25">
      <c r="B755" s="4"/>
      <c r="C755" s="4"/>
      <c r="D755" s="4"/>
      <c r="I755" s="4"/>
      <c r="J755" s="2"/>
      <c r="K755" s="2"/>
      <c r="M755" s="2"/>
    </row>
    <row r="756" spans="2:13" ht="19.5" customHeight="1" x14ac:dyDescent="0.25">
      <c r="B756" s="4"/>
      <c r="C756" s="4"/>
      <c r="D756" s="4"/>
      <c r="I756" s="4"/>
      <c r="J756" s="2"/>
      <c r="K756" s="2"/>
      <c r="M756" s="2"/>
    </row>
    <row r="757" spans="2:13" ht="19.5" customHeight="1" x14ac:dyDescent="0.25">
      <c r="B757" s="4"/>
      <c r="C757" s="4"/>
      <c r="D757" s="4"/>
      <c r="I757" s="4"/>
      <c r="J757" s="2"/>
      <c r="K757" s="2"/>
      <c r="M757" s="2"/>
    </row>
    <row r="758" spans="2:13" ht="19.5" customHeight="1" x14ac:dyDescent="0.25">
      <c r="B758" s="4"/>
      <c r="C758" s="4"/>
      <c r="D758" s="4"/>
      <c r="I758" s="4"/>
      <c r="J758" s="2"/>
      <c r="K758" s="2"/>
      <c r="M758" s="2"/>
    </row>
    <row r="759" spans="2:13" ht="19.5" customHeight="1" x14ac:dyDescent="0.25">
      <c r="B759" s="4"/>
      <c r="C759" s="4"/>
      <c r="D759" s="4"/>
      <c r="I759" s="4"/>
      <c r="J759" s="2"/>
      <c r="K759" s="2"/>
      <c r="M759" s="2"/>
    </row>
    <row r="760" spans="2:13" ht="19.5" customHeight="1" x14ac:dyDescent="0.25">
      <c r="B760" s="4"/>
      <c r="C760" s="4"/>
      <c r="D760" s="4"/>
      <c r="I760" s="4"/>
      <c r="J760" s="2"/>
      <c r="K760" s="2"/>
      <c r="M760" s="2"/>
    </row>
    <row r="761" spans="2:13" ht="19.5" customHeight="1" x14ac:dyDescent="0.25">
      <c r="B761" s="4"/>
      <c r="C761" s="4"/>
      <c r="D761" s="4"/>
      <c r="I761" s="4"/>
      <c r="J761" s="2"/>
      <c r="K761" s="2"/>
      <c r="M761" s="2"/>
    </row>
    <row r="762" spans="2:13" ht="19.5" customHeight="1" x14ac:dyDescent="0.25">
      <c r="B762" s="4"/>
      <c r="C762" s="4"/>
      <c r="D762" s="4"/>
      <c r="I762" s="4"/>
      <c r="J762" s="2"/>
      <c r="K762" s="2"/>
      <c r="M762" s="2"/>
    </row>
    <row r="763" spans="2:13" ht="19.5" customHeight="1" x14ac:dyDescent="0.25">
      <c r="B763" s="4"/>
      <c r="C763" s="4"/>
      <c r="D763" s="4"/>
      <c r="I763" s="4"/>
      <c r="J763" s="2"/>
      <c r="K763" s="2"/>
      <c r="M763" s="2"/>
    </row>
    <row r="764" spans="2:13" ht="19.5" customHeight="1" x14ac:dyDescent="0.25">
      <c r="B764" s="4"/>
      <c r="C764" s="4"/>
      <c r="D764" s="4"/>
      <c r="I764" s="4"/>
      <c r="J764" s="2"/>
      <c r="K764" s="2"/>
      <c r="M764" s="2"/>
    </row>
    <row r="765" spans="2:13" ht="19.5" customHeight="1" x14ac:dyDescent="0.25">
      <c r="B765" s="4"/>
      <c r="C765" s="4"/>
      <c r="D765" s="4"/>
      <c r="I765" s="4"/>
      <c r="J765" s="2"/>
      <c r="K765" s="2"/>
      <c r="M765" s="2"/>
    </row>
    <row r="766" spans="2:13" ht="19.5" customHeight="1" x14ac:dyDescent="0.25">
      <c r="B766" s="4"/>
      <c r="C766" s="4"/>
      <c r="D766" s="4"/>
      <c r="I766" s="4"/>
      <c r="J766" s="2"/>
      <c r="K766" s="2"/>
      <c r="M766" s="2"/>
    </row>
    <row r="767" spans="2:13" ht="19.5" customHeight="1" x14ac:dyDescent="0.25">
      <c r="B767" s="4"/>
      <c r="C767" s="4"/>
      <c r="D767" s="4"/>
      <c r="I767" s="4"/>
      <c r="J767" s="2"/>
      <c r="K767" s="2"/>
      <c r="M767" s="2"/>
    </row>
    <row r="768" spans="2: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row r="790" spans="2:13" ht="19.5" customHeight="1" x14ac:dyDescent="0.25">
      <c r="B790" s="4"/>
      <c r="C790" s="4"/>
      <c r="D790" s="4"/>
      <c r="I790" s="4"/>
      <c r="J790" s="2"/>
      <c r="K790" s="2"/>
      <c r="M790" s="2"/>
    </row>
    <row r="791" spans="2:13" ht="19.5" customHeight="1" x14ac:dyDescent="0.25">
      <c r="B791" s="4"/>
      <c r="C791" s="4"/>
      <c r="D791" s="4"/>
      <c r="I791" s="4"/>
      <c r="J791" s="2"/>
      <c r="K791" s="2"/>
      <c r="M791" s="2"/>
    </row>
    <row r="792" spans="2:13" ht="19.5" customHeight="1" x14ac:dyDescent="0.25">
      <c r="B792" s="4"/>
      <c r="C792" s="4"/>
      <c r="D792" s="4"/>
      <c r="I792" s="4"/>
      <c r="J792" s="2"/>
      <c r="K792" s="2"/>
      <c r="M792" s="2"/>
    </row>
    <row r="793" spans="2:13" ht="19.5" customHeight="1" x14ac:dyDescent="0.25">
      <c r="B793" s="4"/>
      <c r="C793" s="4"/>
      <c r="D793" s="4"/>
      <c r="I793" s="4"/>
      <c r="J793" s="2"/>
      <c r="K793" s="2"/>
      <c r="M793" s="2"/>
    </row>
    <row r="794" spans="2:13" ht="19.5" customHeight="1" x14ac:dyDescent="0.25">
      <c r="B794" s="4"/>
      <c r="C794" s="4"/>
      <c r="D794" s="4"/>
      <c r="I794" s="4"/>
      <c r="J794" s="2"/>
      <c r="K794" s="2"/>
      <c r="M794" s="2"/>
    </row>
    <row r="795" spans="2:13" ht="19.5" customHeight="1" x14ac:dyDescent="0.25">
      <c r="B795" s="4"/>
      <c r="C795" s="4"/>
      <c r="D795" s="4"/>
      <c r="I795" s="4"/>
      <c r="J795" s="2"/>
      <c r="K795" s="2"/>
      <c r="M795" s="2"/>
    </row>
    <row r="796" spans="2:13" ht="19.5" customHeight="1" x14ac:dyDescent="0.25">
      <c r="B796" s="4"/>
      <c r="C796" s="4"/>
      <c r="D796" s="4"/>
      <c r="I796" s="4"/>
      <c r="J796" s="2"/>
      <c r="K796" s="2"/>
      <c r="M796" s="2"/>
    </row>
    <row r="797" spans="2:13" ht="19.5" customHeight="1" x14ac:dyDescent="0.25">
      <c r="B797" s="4"/>
      <c r="C797" s="4"/>
      <c r="D797" s="4"/>
      <c r="I797" s="4"/>
      <c r="J797" s="2"/>
      <c r="K797" s="2"/>
      <c r="M797" s="2"/>
    </row>
    <row r="798" spans="2:13" ht="19.5" customHeight="1" x14ac:dyDescent="0.25">
      <c r="B798" s="4"/>
      <c r="C798" s="4"/>
      <c r="D798" s="4"/>
      <c r="I798" s="4"/>
      <c r="J798" s="2"/>
      <c r="K798" s="2"/>
      <c r="M798" s="2"/>
    </row>
    <row r="799" spans="2:13" ht="19.5" customHeight="1" x14ac:dyDescent="0.25">
      <c r="B799" s="4"/>
      <c r="C799" s="4"/>
      <c r="D799" s="4"/>
      <c r="I799" s="4"/>
      <c r="J799" s="2"/>
      <c r="K799" s="2"/>
      <c r="M799" s="2"/>
    </row>
    <row r="800" spans="2:13" ht="19.5" customHeight="1" x14ac:dyDescent="0.25">
      <c r="B800" s="4"/>
      <c r="C800" s="4"/>
      <c r="D800" s="4"/>
      <c r="I800" s="4"/>
      <c r="J800" s="2"/>
      <c r="K800" s="2"/>
      <c r="M800" s="2"/>
    </row>
    <row r="801" spans="2:13" ht="19.5" customHeight="1" x14ac:dyDescent="0.25">
      <c r="B801" s="4"/>
      <c r="C801" s="4"/>
      <c r="D801" s="4"/>
      <c r="I801" s="4"/>
      <c r="J801" s="2"/>
      <c r="K801" s="2"/>
      <c r="M801" s="2"/>
    </row>
    <row r="802" spans="2:13" ht="19.5" customHeight="1" x14ac:dyDescent="0.25">
      <c r="B802" s="4"/>
      <c r="C802" s="4"/>
      <c r="D802" s="4"/>
      <c r="I802" s="4"/>
      <c r="J802" s="2"/>
      <c r="K802" s="2"/>
      <c r="M802" s="2"/>
    </row>
    <row r="803" spans="2:13" ht="19.5" customHeight="1" x14ac:dyDescent="0.25">
      <c r="B803" s="4"/>
      <c r="C803" s="4"/>
      <c r="D803" s="4"/>
      <c r="I803" s="4"/>
      <c r="J803" s="2"/>
      <c r="K803" s="2"/>
      <c r="M803" s="2"/>
    </row>
    <row r="804" spans="2:13" ht="19.5" customHeight="1" x14ac:dyDescent="0.25">
      <c r="B804" s="4"/>
      <c r="C804" s="4"/>
      <c r="D804" s="4"/>
      <c r="I804" s="4"/>
      <c r="J804" s="2"/>
      <c r="K804" s="2"/>
      <c r="M804" s="2"/>
    </row>
    <row r="805" spans="2:13" ht="19.5" customHeight="1" x14ac:dyDescent="0.25">
      <c r="B805" s="4"/>
      <c r="C805" s="4"/>
      <c r="D805" s="4"/>
      <c r="I805" s="4"/>
      <c r="J805" s="2"/>
      <c r="K805" s="2"/>
      <c r="M805" s="2"/>
    </row>
    <row r="806" spans="2:13" ht="19.5" customHeight="1" x14ac:dyDescent="0.25">
      <c r="B806" s="4"/>
      <c r="C806" s="4"/>
      <c r="D806" s="4"/>
      <c r="I806" s="4"/>
      <c r="J806" s="2"/>
      <c r="K806" s="2"/>
      <c r="M806" s="2"/>
    </row>
    <row r="807" spans="2:13" ht="19.5" customHeight="1" x14ac:dyDescent="0.25">
      <c r="B807" s="4"/>
      <c r="C807" s="4"/>
      <c r="D807" s="4"/>
      <c r="I807" s="4"/>
      <c r="J807" s="2"/>
      <c r="K807" s="2"/>
      <c r="M807" s="2"/>
    </row>
  </sheetData>
  <autoFilter ref="A3:P711"/>
  <mergeCells count="114">
    <mergeCell ref="B613:B623"/>
    <mergeCell ref="A613:A623"/>
    <mergeCell ref="B624:B634"/>
    <mergeCell ref="A624:A634"/>
    <mergeCell ref="B601:B608"/>
    <mergeCell ref="A601:A608"/>
    <mergeCell ref="B584:B589"/>
    <mergeCell ref="A584:A589"/>
    <mergeCell ref="B590:B600"/>
    <mergeCell ref="A590:A600"/>
    <mergeCell ref="B609:B612"/>
    <mergeCell ref="A609:A612"/>
    <mergeCell ref="B644:B649"/>
    <mergeCell ref="A644:A649"/>
    <mergeCell ref="B688:B692"/>
    <mergeCell ref="A688:A692"/>
    <mergeCell ref="B638:B643"/>
    <mergeCell ref="A638:A643"/>
    <mergeCell ref="B666:B682"/>
    <mergeCell ref="A666:A682"/>
    <mergeCell ref="B683:B686"/>
    <mergeCell ref="A683:A686"/>
    <mergeCell ref="A650:A665"/>
    <mergeCell ref="B650:B665"/>
    <mergeCell ref="B559:B573"/>
    <mergeCell ref="A559:A573"/>
    <mergeCell ref="B574:B583"/>
    <mergeCell ref="A574:A583"/>
    <mergeCell ref="B529:B545"/>
    <mergeCell ref="A529:A545"/>
    <mergeCell ref="B546:B558"/>
    <mergeCell ref="A546:A558"/>
    <mergeCell ref="B508:B520"/>
    <mergeCell ref="A508:A520"/>
    <mergeCell ref="B521:B528"/>
    <mergeCell ref="A521:A528"/>
    <mergeCell ref="B485:B501"/>
    <mergeCell ref="A485:A501"/>
    <mergeCell ref="B502:B507"/>
    <mergeCell ref="A502:A507"/>
    <mergeCell ref="B452:B467"/>
    <mergeCell ref="A452:A467"/>
    <mergeCell ref="B468:B484"/>
    <mergeCell ref="A468:A484"/>
    <mergeCell ref="B427:B451"/>
    <mergeCell ref="B392:B407"/>
    <mergeCell ref="A392:A407"/>
    <mergeCell ref="B408:B426"/>
    <mergeCell ref="A408:A426"/>
    <mergeCell ref="A427:A451"/>
    <mergeCell ref="B369:B391"/>
    <mergeCell ref="A369:A391"/>
    <mergeCell ref="B348:B360"/>
    <mergeCell ref="A348:A360"/>
    <mergeCell ref="B361:B368"/>
    <mergeCell ref="A361:A368"/>
    <mergeCell ref="A1:I1"/>
    <mergeCell ref="B42:B98"/>
    <mergeCell ref="B119:B127"/>
    <mergeCell ref="B128:B141"/>
    <mergeCell ref="B103:B118"/>
    <mergeCell ref="B169:B174"/>
    <mergeCell ref="A169:A174"/>
    <mergeCell ref="B99:B102"/>
    <mergeCell ref="A99:A102"/>
    <mergeCell ref="A182:A187"/>
    <mergeCell ref="A142:A158"/>
    <mergeCell ref="B142:B158"/>
    <mergeCell ref="B159:B168"/>
    <mergeCell ref="A159:A168"/>
    <mergeCell ref="B182:B187"/>
    <mergeCell ref="A2:I2"/>
    <mergeCell ref="A175:A181"/>
    <mergeCell ref="B175:B181"/>
    <mergeCell ref="A336:A347"/>
    <mergeCell ref="B188:B195"/>
    <mergeCell ref="A188:A195"/>
    <mergeCell ref="B196:B207"/>
    <mergeCell ref="A196:A207"/>
    <mergeCell ref="A208:A224"/>
    <mergeCell ref="B208:B224"/>
    <mergeCell ref="A331:A335"/>
    <mergeCell ref="A289:A299"/>
    <mergeCell ref="B300:B317"/>
    <mergeCell ref="A300:A317"/>
    <mergeCell ref="B331:B335"/>
    <mergeCell ref="B244:B247"/>
    <mergeCell ref="A244:A247"/>
    <mergeCell ref="A318:A330"/>
    <mergeCell ref="B318:B330"/>
    <mergeCell ref="B694:B699"/>
    <mergeCell ref="A694:A699"/>
    <mergeCell ref="B700:B711"/>
    <mergeCell ref="A700:A711"/>
    <mergeCell ref="B635:B637"/>
    <mergeCell ref="A635:A637"/>
    <mergeCell ref="A264:A288"/>
    <mergeCell ref="B4:B20"/>
    <mergeCell ref="A119:A127"/>
    <mergeCell ref="A128:A141"/>
    <mergeCell ref="A103:A118"/>
    <mergeCell ref="A4:A20"/>
    <mergeCell ref="B21:B41"/>
    <mergeCell ref="A21:A41"/>
    <mergeCell ref="A42:A98"/>
    <mergeCell ref="B264:B288"/>
    <mergeCell ref="B289:B299"/>
    <mergeCell ref="B248:B263"/>
    <mergeCell ref="A248:A263"/>
    <mergeCell ref="B239:B243"/>
    <mergeCell ref="A239:A243"/>
    <mergeCell ref="A225:A238"/>
    <mergeCell ref="B225:B238"/>
    <mergeCell ref="B336:B347"/>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324</v>
      </c>
    </row>
    <row r="4" spans="1:13" ht="94.5" x14ac:dyDescent="0.25">
      <c r="A4" s="8" t="s">
        <v>325</v>
      </c>
      <c r="B4" s="9" t="s">
        <v>326</v>
      </c>
      <c r="C4" s="9" t="s">
        <v>327</v>
      </c>
      <c r="D4" s="10" t="s">
        <v>328</v>
      </c>
      <c r="E4" s="9" t="s">
        <v>329</v>
      </c>
      <c r="F4" s="9" t="s">
        <v>330</v>
      </c>
      <c r="G4" s="9" t="s">
        <v>331</v>
      </c>
      <c r="H4" s="9" t="s">
        <v>332</v>
      </c>
      <c r="I4" s="9" t="s">
        <v>333</v>
      </c>
      <c r="J4" s="11" t="s">
        <v>334</v>
      </c>
      <c r="K4" s="12"/>
      <c r="L4" s="11" t="s">
        <v>335</v>
      </c>
      <c r="M4" s="12"/>
    </row>
    <row r="5" spans="1:13" x14ac:dyDescent="0.25">
      <c r="A5" s="13" t="s">
        <v>336</v>
      </c>
      <c r="B5" s="14"/>
      <c r="C5" s="14"/>
      <c r="D5" s="15">
        <v>10</v>
      </c>
      <c r="E5" s="14">
        <v>5</v>
      </c>
      <c r="F5" s="14">
        <v>10</v>
      </c>
      <c r="G5" s="14">
        <v>150</v>
      </c>
      <c r="H5" s="14"/>
      <c r="I5" s="14"/>
      <c r="J5" s="14"/>
      <c r="K5" s="16"/>
      <c r="L5" s="16"/>
      <c r="M5" s="16"/>
    </row>
    <row r="6" spans="1:13" ht="15.75" x14ac:dyDescent="0.25">
      <c r="A6" s="17" t="s">
        <v>337</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338</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339</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340</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341</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342</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343</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344</v>
      </c>
      <c r="B13" s="22"/>
      <c r="C13" s="22"/>
      <c r="D13" s="23"/>
      <c r="E13" s="22"/>
      <c r="F13" s="22"/>
      <c r="G13" s="22"/>
      <c r="H13" s="22"/>
      <c r="I13" s="22"/>
      <c r="J13" s="24"/>
      <c r="L13" s="21"/>
    </row>
    <row r="14" spans="1:13" ht="15.75" x14ac:dyDescent="0.25">
      <c r="A14" s="17" t="s">
        <v>343</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345</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346</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337</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347</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348</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349</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342</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350</v>
      </c>
      <c r="B22" s="18"/>
      <c r="C22" s="22"/>
      <c r="D22" s="23"/>
      <c r="E22" s="22"/>
      <c r="F22" s="22"/>
      <c r="G22" s="22"/>
      <c r="H22" s="22"/>
      <c r="I22" s="22"/>
      <c r="J22" s="24"/>
      <c r="L22" s="21"/>
    </row>
    <row r="23" spans="1:12" ht="25.5" x14ac:dyDescent="0.25">
      <c r="A23" s="17" t="s">
        <v>351</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352</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353</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354</v>
      </c>
      <c r="B26" s="18"/>
      <c r="C26" s="22"/>
      <c r="D26" s="23"/>
      <c r="E26" s="22"/>
      <c r="F26" s="22"/>
      <c r="G26" s="22"/>
      <c r="H26" s="22"/>
      <c r="I26" s="22"/>
      <c r="J26" s="24"/>
      <c r="L26" s="21">
        <f t="shared" si="6"/>
        <v>0</v>
      </c>
    </row>
    <row r="27" spans="1:12" ht="15.75" x14ac:dyDescent="0.25">
      <c r="A27" s="25" t="s">
        <v>355</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356</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357</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358</v>
      </c>
      <c r="B30" s="22"/>
      <c r="C30" s="18"/>
      <c r="D30" s="19"/>
      <c r="E30" s="18"/>
      <c r="F30" s="18"/>
      <c r="G30" s="18"/>
      <c r="H30" s="18"/>
      <c r="I30" s="18"/>
      <c r="J30" s="20"/>
      <c r="L30" s="21">
        <f t="shared" si="6"/>
        <v>0</v>
      </c>
    </row>
    <row r="31" spans="1:12" ht="15.75" x14ac:dyDescent="0.25">
      <c r="A31" s="25" t="s">
        <v>359</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360</v>
      </c>
      <c r="L31" s="21">
        <f t="shared" si="6"/>
        <v>61.115300000000005</v>
      </c>
    </row>
    <row r="32" spans="1:12" ht="15.75" x14ac:dyDescent="0.25">
      <c r="A32" s="25" t="s">
        <v>355</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348</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348</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361</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362</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363</v>
      </c>
      <c r="L36" s="21">
        <f t="shared" si="6"/>
        <v>47.642600000000002</v>
      </c>
    </row>
    <row r="37" spans="1:12" ht="15.75" x14ac:dyDescent="0.25">
      <c r="A37" s="17" t="s">
        <v>364</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365</v>
      </c>
      <c r="L37" s="21">
        <f t="shared" si="6"/>
        <v>49.440400000000004</v>
      </c>
    </row>
    <row r="38" spans="1:12" ht="15.75" x14ac:dyDescent="0.25">
      <c r="A38" s="17" t="s">
        <v>366</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363</v>
      </c>
      <c r="L38" s="21">
        <f t="shared" si="6"/>
        <v>47.642600000000002</v>
      </c>
    </row>
    <row r="39" spans="1:12" ht="15.75" x14ac:dyDescent="0.25">
      <c r="A39" s="17" t="s">
        <v>346</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341</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367</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368</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369</v>
      </c>
      <c r="L42" s="21">
        <f t="shared" si="6"/>
        <v>47.642600000000002</v>
      </c>
    </row>
    <row r="43" spans="1:12" ht="15.75" x14ac:dyDescent="0.25">
      <c r="A43" s="26" t="s">
        <v>370</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371</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372</v>
      </c>
      <c r="B45" s="18"/>
      <c r="C45" s="18"/>
      <c r="D45" s="19"/>
      <c r="E45" s="18"/>
      <c r="F45" s="18"/>
      <c r="G45" s="18"/>
      <c r="H45" s="18"/>
      <c r="I45" s="18"/>
      <c r="J45" s="20"/>
      <c r="L45" s="21"/>
    </row>
    <row r="46" spans="1:12" ht="15.75" x14ac:dyDescent="0.25">
      <c r="A46" s="25" t="s">
        <v>355</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348</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341</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373</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337</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374</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346</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375</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376</v>
      </c>
      <c r="B54" s="18"/>
      <c r="C54" s="18"/>
      <c r="D54" s="19"/>
      <c r="E54" s="18"/>
      <c r="F54" s="18"/>
      <c r="G54" s="18"/>
      <c r="H54" s="18"/>
      <c r="I54" s="18"/>
      <c r="J54" s="20"/>
      <c r="L54" s="21"/>
    </row>
    <row r="55" spans="1:12" ht="15.75" x14ac:dyDescent="0.25">
      <c r="A55" s="25" t="s">
        <v>377</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378</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379</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349</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345</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380</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381</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367</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382</v>
      </c>
      <c r="B63" s="18"/>
      <c r="C63" s="18"/>
      <c r="D63" s="19"/>
      <c r="E63" s="18"/>
      <c r="F63" s="18"/>
      <c r="G63" s="18"/>
      <c r="H63" s="18"/>
      <c r="I63" s="18"/>
      <c r="J63" s="20"/>
      <c r="L63" s="21"/>
    </row>
    <row r="64" spans="1:12" ht="25.5" x14ac:dyDescent="0.25">
      <c r="A64" s="17" t="s">
        <v>351</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383</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384</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385</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355</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348</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386</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375</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387</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368</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388</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389</v>
      </c>
      <c r="B75" s="18"/>
      <c r="C75" s="22"/>
      <c r="D75" s="23"/>
      <c r="E75" s="22"/>
      <c r="F75" s="22"/>
      <c r="G75" s="22"/>
      <c r="H75" s="22"/>
      <c r="I75" s="22"/>
      <c r="J75" s="24"/>
      <c r="L75" s="21">
        <f t="shared" si="43"/>
        <v>0</v>
      </c>
    </row>
    <row r="76" spans="1:12" ht="15.75" x14ac:dyDescent="0.25">
      <c r="A76" s="25" t="s">
        <v>355</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390</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348</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341</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391</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392</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393</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394</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368</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384</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357</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395</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396</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397</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398</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399</v>
      </c>
      <c r="B91" s="18"/>
      <c r="C91" s="22"/>
      <c r="D91" s="23"/>
      <c r="E91" s="22"/>
      <c r="F91" s="22"/>
      <c r="G91" s="22"/>
      <c r="H91" s="22"/>
      <c r="I91" s="22"/>
      <c r="J91" s="24"/>
      <c r="L91" s="21">
        <f t="shared" si="43"/>
        <v>0</v>
      </c>
    </row>
    <row r="92" spans="1:12" ht="15.75" x14ac:dyDescent="0.25">
      <c r="A92" s="17" t="s">
        <v>357</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400</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401</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402</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403</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404</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386</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353</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405</v>
      </c>
      <c r="B100" s="18"/>
      <c r="C100" s="18"/>
      <c r="D100" s="19"/>
      <c r="E100" s="18"/>
      <c r="F100" s="18"/>
      <c r="G100" s="18"/>
      <c r="H100" s="18"/>
      <c r="I100" s="18"/>
      <c r="J100" s="20"/>
      <c r="L100" s="21"/>
    </row>
    <row r="101" spans="1:12" ht="15.75" x14ac:dyDescent="0.25">
      <c r="A101" s="17" t="s">
        <v>357</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353</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348</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406</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407</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408</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366</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409</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410</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411</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412</v>
      </c>
      <c r="B111" s="18"/>
      <c r="C111" s="18"/>
      <c r="D111" s="19"/>
      <c r="E111" s="18"/>
      <c r="F111" s="18"/>
      <c r="G111" s="18"/>
      <c r="H111" s="18"/>
      <c r="I111" s="18"/>
      <c r="J111" s="20"/>
      <c r="L111" s="21"/>
    </row>
    <row r="112" spans="1:12" ht="15.75" x14ac:dyDescent="0.25">
      <c r="A112" s="17" t="s">
        <v>364</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413</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353</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414</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415</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416</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411</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417</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410</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418</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2023-12-04T11:32:17Z</cp:lastPrinted>
  <dcterms:created xsi:type="dcterms:W3CDTF">2014-09-22T09:37:08Z</dcterms:created>
  <dcterms:modified xsi:type="dcterms:W3CDTF">2023-12-29T11:18:53Z</dcterms:modified>
</cp:coreProperties>
</file>